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Users/karenwhite/Desktop/"/>
    </mc:Choice>
  </mc:AlternateContent>
  <xr:revisionPtr revIDLastSave="0" documentId="8_{20221603-CF85-164E-A5CE-EA176DE6FD73}" xr6:coauthVersionLast="47" xr6:coauthVersionMax="47" xr10:uidLastSave="{00000000-0000-0000-0000-000000000000}"/>
  <bookViews>
    <workbookView xWindow="0" yWindow="500" windowWidth="44800" windowHeight="23660" activeTab="1" xr2:uid="{00000000-000D-0000-FFFF-FFFF00000000}"/>
  </bookViews>
  <sheets>
    <sheet name="1. Cover Sheet" sheetId="2" r:id="rId1"/>
    <sheet name="2. ROSC Active" sheetId="3" r:id="rId2"/>
    <sheet name="3. Sector Information"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3" i="4" l="1"/>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K4" i="4"/>
  <c r="K3" i="4"/>
  <c r="K2" i="4"/>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4" i="3"/>
  <c r="Q3" i="3"/>
  <c r="Q2" i="3"/>
  <c r="K56" i="4" l="1"/>
  <c r="K55" i="4"/>
</calcChain>
</file>

<file path=xl/sharedStrings.xml><?xml version="1.0" encoding="utf-8"?>
<sst xmlns="http://schemas.openxmlformats.org/spreadsheetml/2006/main" count="409" uniqueCount="240">
  <si>
    <t>Date Membership Began</t>
  </si>
  <si>
    <t>Council Name</t>
  </si>
  <si>
    <t>Lead Agency</t>
  </si>
  <si>
    <t>Lead Agency Address</t>
  </si>
  <si>
    <t>Geographical Location(s) Covered</t>
  </si>
  <si>
    <t>DHS Region</t>
  </si>
  <si>
    <t>Additional Sector Information</t>
  </si>
  <si>
    <t>ROSC Member Name</t>
  </si>
  <si>
    <t>Sector</t>
  </si>
  <si>
    <t>Additional Information</t>
  </si>
  <si>
    <t>Law Enforcement</t>
  </si>
  <si>
    <t>Additional Contact Email and Phone Number</t>
  </si>
  <si>
    <t>Additional Contact/Supervisor</t>
  </si>
  <si>
    <t>Project Coordinator(s)</t>
  </si>
  <si>
    <t>Project Coordinator(s) Phone Number</t>
  </si>
  <si>
    <t>Coordinator(s) Email</t>
  </si>
  <si>
    <t>Recovery Supports</t>
  </si>
  <si>
    <t>Faith-based Groups</t>
  </si>
  <si>
    <t>Recovery Supports: RCO</t>
  </si>
  <si>
    <t>Recovery Supports: Housing</t>
  </si>
  <si>
    <t>Recovery Supports: Other</t>
  </si>
  <si>
    <t>Faith-based: Local Pastor</t>
  </si>
  <si>
    <t>Faith-based: Ministerial Alliance</t>
  </si>
  <si>
    <t>Faith-based: Other</t>
  </si>
  <si>
    <t>Person with Lived Experience</t>
  </si>
  <si>
    <t>Family/Parents</t>
  </si>
  <si>
    <t>State/Local/Tribal Government</t>
  </si>
  <si>
    <t>Government: Local Official</t>
  </si>
  <si>
    <t>Government: State Official</t>
  </si>
  <si>
    <t>Government: County Official</t>
  </si>
  <si>
    <t>Substance Use Treatment Organizations</t>
  </si>
  <si>
    <t>Treatment: Local Provider</t>
  </si>
  <si>
    <t>Treatment: Hospital Program</t>
  </si>
  <si>
    <t xml:space="preserve">Healthcare </t>
  </si>
  <si>
    <t>Healthcare: MAR Prescriber</t>
  </si>
  <si>
    <t>Healthcare: County Health Department</t>
  </si>
  <si>
    <t>Government: 708 Board</t>
  </si>
  <si>
    <t>Law Enforcement: Local Police</t>
  </si>
  <si>
    <t>Law Enforcement: County Sheriff's Dept.</t>
  </si>
  <si>
    <t>Law Enforcement: ISP</t>
  </si>
  <si>
    <t>Healthcare: Hospital</t>
  </si>
  <si>
    <t>Treatment: Withdrawal Management Program</t>
  </si>
  <si>
    <t>Law Enforcement:  State Attorney's Office</t>
  </si>
  <si>
    <t>Judicial</t>
  </si>
  <si>
    <t>Judicial: Drug Court Representative</t>
  </si>
  <si>
    <t>Judicial: Public Defender's Office</t>
  </si>
  <si>
    <t>Judicial: Probation</t>
  </si>
  <si>
    <t>Volunteer/Civic Organizations</t>
  </si>
  <si>
    <t>Volunteer: Drug Free Coalitions</t>
  </si>
  <si>
    <t>Education/Schools</t>
  </si>
  <si>
    <t>Education: Local University</t>
  </si>
  <si>
    <t>Education: Local K-12</t>
  </si>
  <si>
    <t>Youth-Serving Organizations</t>
  </si>
  <si>
    <t>Youth-Serving: Local Prevention Providers</t>
  </si>
  <si>
    <t>Media</t>
  </si>
  <si>
    <t>Business</t>
  </si>
  <si>
    <t>Business:  Local Business</t>
  </si>
  <si>
    <t>Business: Chamber of Commerce</t>
  </si>
  <si>
    <t>Treatment:  Other</t>
  </si>
  <si>
    <t>Healthcare: Other</t>
  </si>
  <si>
    <t>Law Enforcement: Other</t>
  </si>
  <si>
    <t>Judicial: Other</t>
  </si>
  <si>
    <t>Business: Other</t>
  </si>
  <si>
    <t>Volunteer: Other</t>
  </si>
  <si>
    <t>Education: Other</t>
  </si>
  <si>
    <t>Youth-Serving: Other</t>
  </si>
  <si>
    <t>Recovery Supports: 12 step or other group</t>
  </si>
  <si>
    <t>Government: Re-entry programs</t>
  </si>
  <si>
    <t>Education: GED programs</t>
  </si>
  <si>
    <t>Service Providers</t>
  </si>
  <si>
    <t xml:space="preserve">Service Providers: Harm Reduction </t>
  </si>
  <si>
    <t>Service Providers: Programs for Unhoused Individuals</t>
  </si>
  <si>
    <t>Service Providers: Employment Programs</t>
  </si>
  <si>
    <t>The following list will help in determining sector representation on the ROSC Councils.  The first column lists 15 community sectors.                                            Columns 2 through 5 provide additional possible roles within each sector and will help to determine missing sectors/representation on the council.</t>
  </si>
  <si>
    <t>July '23</t>
  </si>
  <si>
    <t>Aug. '23</t>
  </si>
  <si>
    <t>Sep. '23</t>
  </si>
  <si>
    <t>Oct. '23</t>
  </si>
  <si>
    <t>Nov. '23</t>
  </si>
  <si>
    <t>Dec. '23</t>
  </si>
  <si>
    <t>Jan. '24</t>
  </si>
  <si>
    <t>Feb. '24</t>
  </si>
  <si>
    <t>Mar. '24</t>
  </si>
  <si>
    <t>Apr. '24</t>
  </si>
  <si>
    <t>May '24</t>
  </si>
  <si>
    <t>June '24</t>
  </si>
  <si>
    <t># of Meetings Attended in FY24</t>
  </si>
  <si>
    <t>PLE: Substance Use</t>
  </si>
  <si>
    <t>PLE: Mental Health</t>
  </si>
  <si>
    <t>PLE: Other</t>
  </si>
  <si>
    <t>Family: Substance Use</t>
  </si>
  <si>
    <t>Family: Mental Health</t>
  </si>
  <si>
    <t>Family: Other</t>
  </si>
  <si>
    <t>Service Providers: Violence Prevention</t>
  </si>
  <si>
    <t>Service Providers: Other</t>
  </si>
  <si>
    <t>Media: All</t>
  </si>
  <si>
    <t>DO NOT EDIT</t>
  </si>
  <si>
    <t>Service Providers: Harm Reduction</t>
  </si>
  <si>
    <t>COUNT</t>
  </si>
  <si>
    <t>Agency/Connection</t>
  </si>
  <si>
    <t>TOTAL SECTORS</t>
  </si>
  <si>
    <t>TOTAL MEMBERS</t>
  </si>
  <si>
    <t>Floyd Ward</t>
  </si>
  <si>
    <t>LaShonda Gales</t>
  </si>
  <si>
    <t>Marvin Sanders</t>
  </si>
  <si>
    <t>De'Shara Shells</t>
  </si>
  <si>
    <t>Jamia Pickett</t>
  </si>
  <si>
    <t>Robert Bufford</t>
  </si>
  <si>
    <t>Frederick Buford</t>
  </si>
  <si>
    <t>Roger Elam</t>
  </si>
  <si>
    <t>Michael Carter</t>
  </si>
  <si>
    <t>Bakahia Madison</t>
  </si>
  <si>
    <t>Mark Mithcell</t>
  </si>
  <si>
    <t>Pam Frazier</t>
  </si>
  <si>
    <t>Mark Green</t>
  </si>
  <si>
    <t>Anthony Dillard</t>
  </si>
  <si>
    <t>Kate William</t>
  </si>
  <si>
    <t>Rev. Dr. Lawrence Cameron</t>
  </si>
  <si>
    <t>Rev. Dr. Karen White</t>
  </si>
  <si>
    <t>Chuck Diddie</t>
  </si>
  <si>
    <t>Terry Peterson</t>
  </si>
  <si>
    <t>Jerry Davis</t>
  </si>
  <si>
    <t>ROSC Cordinator</t>
  </si>
  <si>
    <t>Recovery Coach</t>
  </si>
  <si>
    <t>Employment Trainer</t>
  </si>
  <si>
    <t>CPRS</t>
  </si>
  <si>
    <t>TEECH - Substance/Mental health/RSS/RCO/ROSC</t>
  </si>
  <si>
    <t>TEECH/Heartsfield Rehab - Certified Nurse Assistance</t>
  </si>
  <si>
    <t>Renee Murphy</t>
  </si>
  <si>
    <t>Darren Dunham</t>
  </si>
  <si>
    <t>Trilogy - Substance Use and Mental Health Provider</t>
  </si>
  <si>
    <t>Gro Community Center - Substance Ue/mental Health/trauma youth provider</t>
  </si>
  <si>
    <t>Illinois Department of Corrections</t>
  </si>
  <si>
    <t>Adult Legal System</t>
  </si>
  <si>
    <t>TASC</t>
  </si>
  <si>
    <t>Eddie Shanchez</t>
  </si>
  <si>
    <t>Roseland Hospital - Substance Use/MAR Mental Health Coordinator</t>
  </si>
  <si>
    <t>Alderman 18th Ward</t>
  </si>
  <si>
    <t>Jatuan Rollins</t>
  </si>
  <si>
    <t>1863 Rorward - Reentry Community Support Program</t>
  </si>
  <si>
    <t>Sheliah Doyle</t>
  </si>
  <si>
    <t>Robbins Park District - Community Service Provider</t>
  </si>
  <si>
    <t>Albert Ellis</t>
  </si>
  <si>
    <t>Elite Recovery Home - Men Recovery Support Housing</t>
  </si>
  <si>
    <t>Brenda Golden</t>
  </si>
  <si>
    <t>New Hope Community Center - MAR rogram</t>
  </si>
  <si>
    <t>Probation Services - Ciera Washington</t>
  </si>
  <si>
    <t>Envisons - Depart. Of Children and Family Services</t>
  </si>
  <si>
    <t>Debra Montgomery</t>
  </si>
  <si>
    <t>Ariq Cabbler</t>
  </si>
  <si>
    <t>James Green</t>
  </si>
  <si>
    <t>James Green &amp;n Associates - Lawyer</t>
  </si>
  <si>
    <t>Bryan Gooding</t>
  </si>
  <si>
    <t>Help Is Here - Community activists.</t>
  </si>
  <si>
    <t>Alliance Care -360 - HIV Prevention Community Center</t>
  </si>
  <si>
    <t>Ann Jason</t>
  </si>
  <si>
    <t>Governors State University - RC/CPRS/CRSS/CADC intern identifier.</t>
  </si>
  <si>
    <t>Carmen Miekens</t>
  </si>
  <si>
    <t>Transition Recovery - RSS/Taning Program</t>
  </si>
  <si>
    <t>Jeannette Appling</t>
  </si>
  <si>
    <t>Motivatonal Speaker/Community Service Worker</t>
  </si>
  <si>
    <t>Warren Avery</t>
  </si>
  <si>
    <t>Retired Chief of Corrections</t>
  </si>
  <si>
    <t>Florence Mason</t>
  </si>
  <si>
    <t>Southside Opioid TASC Force - Harm Reduction</t>
  </si>
  <si>
    <t>Kelly Burke</t>
  </si>
  <si>
    <t>State Representative</t>
  </si>
  <si>
    <t>Lashaun Rickman</t>
  </si>
  <si>
    <t>Brighter Behavior Choices Inc - Women Recovery Housing and RSS Services/Recovery Café</t>
  </si>
  <si>
    <t>Dwight Hunter</t>
  </si>
  <si>
    <t>Public Health</t>
  </si>
  <si>
    <t>Davonna Appling</t>
  </si>
  <si>
    <t>DJ Lipgloss - Cmmunity Entertainment</t>
  </si>
  <si>
    <t>Clarity Clinic</t>
  </si>
  <si>
    <t>Dr. Stacy Lott</t>
  </si>
  <si>
    <t>Gregory Cox</t>
  </si>
  <si>
    <t>Cox Consulting</t>
  </si>
  <si>
    <t>Has been engaged since the beginning of ROSC and remains an active member.</t>
  </si>
  <si>
    <t>Recovery On Whells - Harm reduction mobile program - Also CTA worked which allows ROSC to work with Chicago Transit. (PLE)</t>
  </si>
  <si>
    <t>Has been engaged since the beginning of ROSC and remains an active member that cannot always be present for meetings because of her busineses but actively partipate in Community and ROSC Events while working in the community to fight against substance use and mental illness.</t>
  </si>
  <si>
    <t>Itzy btty Baby Day Care/Appearances Beauty Bar - Child care and beautician. (Family and Friend of PLE)</t>
  </si>
  <si>
    <t>Second Mt. Vernon Church - Decon (Family and Friend of PLE)</t>
  </si>
  <si>
    <t>TEECH - Substance Use/Mental Health/RSS/RCO/ROSC - CEO - (Family and Friend of PLE).</t>
  </si>
  <si>
    <t>Has been engaged since the beginning of ROSC and remains an active member that cannot always be present for meetings because of he works within the churches and community daily promoting engagement with churches on substance use/mental illness and crime.</t>
  </si>
  <si>
    <t>UBER/Yellow Cab Transpertation - Driver (Family and Friend of PLE)</t>
  </si>
  <si>
    <t>TREAD - Community/Youth and returning citizens. Also estblished the expundgment program on the far south side of Chicago - Roseland Area (Family and Friend of PLE)</t>
  </si>
  <si>
    <t>Substance Use Mental Health Educator (Family and Friend of PLE)</t>
  </si>
  <si>
    <t>Employmennt and Job Readiness (PLE)</t>
  </si>
  <si>
    <t>Has been engaged since becming a ROSC member. However not always in meetings because he is also working in the communities advocating for substance use and mental illness/returning citizens.</t>
  </si>
  <si>
    <t>Women Recovery Home (PLE)</t>
  </si>
  <si>
    <t>Women Recovery Housing (PLE)</t>
  </si>
  <si>
    <t>Bethany Union Church - Pastor (Family and Friend of PLE)</t>
  </si>
  <si>
    <t>Bethany Union Church - Treasuer (Family and Friend of PLE)</t>
  </si>
  <si>
    <t>Bethany Union Church - Administrative Assistance (Family and Friend of PLE)</t>
  </si>
  <si>
    <t>Has been engaged since becoming a ROSC member.</t>
  </si>
  <si>
    <t xml:space="preserve">Has been engaged since 2019 whereas assiting with CTA Involvemnt became RSOC member 2021 when she made a decision to develop a mobile Harm Reduction mobile unit as result of the overdoses. </t>
  </si>
  <si>
    <t xml:space="preserve">Have been an active member since ROSC began, but not always in meetings because of work schedule but always take part in ROSC events and promotion of ROSC initiatives. </t>
  </si>
  <si>
    <t>Has been engaged since becming a ROSC member working within the churcha and commuity.</t>
  </si>
  <si>
    <t>Rev. Elena Callaway</t>
  </si>
  <si>
    <t>Has been engaged since becoming  a ROSC member.</t>
  </si>
  <si>
    <t>Has been engaged since becoming a ROSC member in 2022.</t>
  </si>
  <si>
    <t xml:space="preserve">New to the ROSC Council. </t>
  </si>
  <si>
    <t>Has been engaged since becoming a ROSC member in 2020.</t>
  </si>
  <si>
    <t xml:space="preserve">Has been engaged since becoming a ROSC member in 2022 assists heavily in community projects. </t>
  </si>
  <si>
    <t>Has been engaged since becoming a ROSC member 2020.</t>
  </si>
  <si>
    <t>Has been engaged since becoming a ROSC member in 2023.</t>
  </si>
  <si>
    <t>Winner Circle</t>
  </si>
  <si>
    <t xml:space="preserve">CSAC </t>
  </si>
  <si>
    <t>Alderman Derrick Curtis/Staff</t>
  </si>
  <si>
    <t>Chene Weems</t>
  </si>
  <si>
    <t>Riveredges Hospital</t>
  </si>
  <si>
    <t xml:space="preserve">Anthony Lash </t>
  </si>
  <si>
    <t>Recently joined  FSSRI Council.</t>
  </si>
  <si>
    <t>Southside Health Care</t>
  </si>
  <si>
    <t>HIV/STD Service Provider</t>
  </si>
  <si>
    <t>Saving Ourselves</t>
  </si>
  <si>
    <t>No More Tears</t>
  </si>
  <si>
    <t>Second Mt Vernon</t>
  </si>
  <si>
    <t>Joy Life</t>
  </si>
  <si>
    <t>Youth Intervention/Homicides</t>
  </si>
  <si>
    <t>Church to become certified recovery organizaton</t>
  </si>
  <si>
    <t>Pacific Garden Mission</t>
  </si>
  <si>
    <t>Life House</t>
  </si>
  <si>
    <t>Lawndale</t>
  </si>
  <si>
    <t>Project Hood</t>
  </si>
  <si>
    <t>Target Area</t>
  </si>
  <si>
    <t>UAW</t>
  </si>
  <si>
    <t>Reentry</t>
  </si>
  <si>
    <t>Mission who foundation is recovery though ministry</t>
  </si>
  <si>
    <t>Ford/Dakotta Union</t>
  </si>
  <si>
    <t>Recovery Support</t>
  </si>
  <si>
    <t>Medical/mental Health</t>
  </si>
  <si>
    <t>Community outreach</t>
  </si>
  <si>
    <t xml:space="preserve">Probation/Parole </t>
  </si>
  <si>
    <t>Oxford House</t>
  </si>
  <si>
    <t>Recovery Housing</t>
  </si>
  <si>
    <t>Phoenix House</t>
  </si>
  <si>
    <t>Recoverybound</t>
  </si>
  <si>
    <t>Valerie Goodloe</t>
  </si>
  <si>
    <t>Judicial Courts for Youths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</si>
</sst>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d;@"/>
  </numFmts>
  <fonts count="8" x14ac:knownFonts="1">
    <font>
      <sz val="12"/>
      <color theme="1"/>
      <name val="Calibri"/>
      <family val="2"/>
      <scheme val="minor"/>
    </font>
    <font>
      <sz val="11"/>
      <color theme="1"/>
      <name val="Calibri"/>
      <family val="2"/>
      <scheme val="minor"/>
    </font>
    <font>
      <u/>
      <sz val="12"/>
      <color theme="10"/>
      <name val="Calibri"/>
      <family val="2"/>
      <scheme val="minor"/>
    </font>
    <font>
      <sz val="12"/>
      <color theme="0"/>
      <name val="Calibri"/>
      <family val="2"/>
      <scheme val="minor"/>
    </font>
    <font>
      <b/>
      <sz val="12"/>
      <color theme="1"/>
      <name val="Calibri"/>
      <family val="2"/>
      <scheme val="minor"/>
    </font>
    <font>
      <b/>
      <sz val="14"/>
      <color theme="1"/>
      <name val="Calibri"/>
      <family val="2"/>
      <scheme val="minor"/>
    </font>
    <font>
      <sz val="10"/>
      <color theme="0"/>
      <name val="Calibri"/>
      <family val="2"/>
      <scheme val="minor"/>
    </font>
    <font>
      <sz val="12"/>
      <color rgb="FF000000"/>
      <name val="Calibri"/>
      <family val="2"/>
      <scheme val="minor"/>
    </font>
  </fonts>
  <fills count="5">
    <fill>
      <patternFill patternType="none"/>
    </fill>
    <fill>
      <patternFill patternType="gray125"/>
    </fill>
    <fill>
      <patternFill patternType="solid">
        <fgColor rgb="FF7030A0"/>
        <bgColor indexed="64"/>
      </patternFill>
    </fill>
    <fill>
      <patternFill patternType="solid">
        <fgColor rgb="FFD3C9DD"/>
        <bgColor indexed="64"/>
      </patternFill>
    </fill>
    <fill>
      <patternFill patternType="solid">
        <fgColor rgb="FFD3C9DD"/>
        <bgColor rgb="FF000000"/>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double">
        <color indexed="64"/>
      </top>
      <bottom style="medium">
        <color indexed="64"/>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2" fillId="0" borderId="0" applyNumberFormat="0" applyFill="0" applyBorder="0" applyAlignment="0" applyProtection="0"/>
  </cellStyleXfs>
  <cellXfs count="32">
    <xf numFmtId="0" fontId="0" fillId="0" borderId="0" xfId="0"/>
    <xf numFmtId="0" fontId="4" fillId="0" borderId="3" xfId="0" applyFont="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0" fillId="3" borderId="1" xfId="0" applyFill="1" applyBorder="1" applyAlignment="1">
      <alignment horizontal="center"/>
    </xf>
    <xf numFmtId="0" fontId="5" fillId="3" borderId="3" xfId="0" applyFont="1" applyFill="1"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center" vertical="center"/>
    </xf>
    <xf numFmtId="0" fontId="4" fillId="0" borderId="3" xfId="0" applyFont="1" applyBorder="1" applyAlignment="1">
      <alignment horizontal="center" vertical="center"/>
    </xf>
    <xf numFmtId="0" fontId="0" fillId="0" borderId="3" xfId="0" applyBorder="1"/>
    <xf numFmtId="0" fontId="0" fillId="0" borderId="3" xfId="0" applyBorder="1" applyAlignment="1">
      <alignment wrapText="1"/>
    </xf>
    <xf numFmtId="0" fontId="0" fillId="0" borderId="0" xfId="0" applyAlignment="1">
      <alignment horizontal="center" vertical="center"/>
    </xf>
    <xf numFmtId="0" fontId="1" fillId="0" borderId="0" xfId="0" applyFont="1" applyAlignment="1">
      <alignment vertical="center"/>
    </xf>
    <xf numFmtId="0" fontId="5" fillId="3" borderId="3" xfId="0" applyFont="1" applyFill="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0" fillId="3" borderId="1" xfId="0" applyFill="1" applyBorder="1" applyAlignment="1" applyProtection="1">
      <alignment horizontal="center"/>
      <protection locked="0"/>
    </xf>
    <xf numFmtId="0" fontId="0" fillId="3" borderId="1" xfId="0" applyFill="1" applyBorder="1" applyAlignment="1" applyProtection="1">
      <alignment wrapText="1"/>
      <protection locked="0"/>
    </xf>
    <xf numFmtId="0" fontId="0" fillId="0" borderId="0" xfId="0" applyAlignment="1" applyProtection="1">
      <alignment wrapText="1"/>
      <protection locked="0"/>
    </xf>
    <xf numFmtId="164" fontId="0" fillId="3" borderId="1" xfId="0" applyNumberFormat="1" applyFill="1" applyBorder="1" applyAlignment="1" applyProtection="1">
      <alignment horizontal="center"/>
      <protection locked="0"/>
    </xf>
    <xf numFmtId="0" fontId="0" fillId="0" borderId="0" xfId="0" applyProtection="1">
      <protection locked="0"/>
    </xf>
    <xf numFmtId="0" fontId="3" fillId="2" borderId="2" xfId="0" applyFont="1" applyFill="1" applyBorder="1" applyAlignment="1">
      <alignment horizontal="center" vertical="center" wrapText="1"/>
    </xf>
    <xf numFmtId="165" fontId="6" fillId="2" borderId="1" xfId="1" applyNumberFormat="1"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0" fillId="3" borderId="1" xfId="0" applyFill="1" applyBorder="1" applyAlignment="1" applyProtection="1">
      <alignment horizontal="center" wrapText="1"/>
      <protection locked="0"/>
    </xf>
    <xf numFmtId="0" fontId="7" fillId="4" borderId="1" xfId="0" applyFont="1" applyFill="1" applyBorder="1" applyAlignment="1" applyProtection="1">
      <alignment wrapText="1"/>
      <protection locked="0"/>
    </xf>
    <xf numFmtId="0" fontId="0" fillId="0" borderId="3" xfId="0" applyBorder="1" applyAlignment="1">
      <alignment horizontal="center" vertical="center"/>
    </xf>
    <xf numFmtId="0" fontId="4" fillId="0" borderId="3" xfId="0" applyFont="1" applyBorder="1" applyAlignment="1">
      <alignment horizontal="center" vertical="center"/>
    </xf>
    <xf numFmtId="0" fontId="0" fillId="0" borderId="3" xfId="0" applyBorder="1"/>
    <xf numFmtId="0" fontId="4" fillId="0" borderId="4" xfId="0" applyFont="1" applyBorder="1" applyAlignment="1">
      <alignment horizontal="center" vertical="center" wrapText="1"/>
    </xf>
    <xf numFmtId="0" fontId="4" fillId="0" borderId="4" xfId="0" applyFont="1" applyBorder="1" applyAlignment="1">
      <alignment wrapText="1"/>
    </xf>
    <xf numFmtId="0" fontId="0" fillId="0" borderId="4" xfId="0" applyBorder="1"/>
  </cellXfs>
  <cellStyles count="2">
    <cellStyle name="Hyperlink" xfId="1" builtinId="8"/>
    <cellStyle name="Normal" xfId="0" builtinId="0"/>
  </cellStyles>
  <dxfs count="0"/>
  <tableStyles count="0" defaultTableStyle="TableStyleMedium2" defaultPivotStyle="PivotStyleLight16"/>
  <colors>
    <mruColors>
      <color rgb="FFD3C9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
  <sheetViews>
    <sheetView workbookViewId="0">
      <selection activeCell="E6" sqref="E6"/>
    </sheetView>
  </sheetViews>
  <sheetFormatPr baseColWidth="10" defaultColWidth="8.83203125" defaultRowHeight="16" x14ac:dyDescent="0.2"/>
  <cols>
    <col min="1" max="1" width="46.6640625" customWidth="1"/>
    <col min="2" max="2" width="53.6640625" customWidth="1"/>
  </cols>
  <sheetData>
    <row r="1" spans="1:2" ht="33" customHeight="1" x14ac:dyDescent="0.2">
      <c r="A1" s="5" t="s">
        <v>1</v>
      </c>
      <c r="B1" s="13"/>
    </row>
    <row r="2" spans="1:2" ht="33" customHeight="1" x14ac:dyDescent="0.2">
      <c r="A2" s="2" t="s">
        <v>2</v>
      </c>
      <c r="B2" s="14"/>
    </row>
    <row r="3" spans="1:2" ht="33" customHeight="1" x14ac:dyDescent="0.2">
      <c r="A3" s="5" t="s">
        <v>3</v>
      </c>
      <c r="B3" s="13"/>
    </row>
    <row r="4" spans="1:2" ht="33" customHeight="1" x14ac:dyDescent="0.2">
      <c r="A4" s="2" t="s">
        <v>13</v>
      </c>
      <c r="B4" s="14"/>
    </row>
    <row r="5" spans="1:2" ht="33" customHeight="1" x14ac:dyDescent="0.2">
      <c r="A5" s="5" t="s">
        <v>14</v>
      </c>
      <c r="B5" s="13"/>
    </row>
    <row r="6" spans="1:2" ht="33" customHeight="1" x14ac:dyDescent="0.2">
      <c r="A6" s="2" t="s">
        <v>15</v>
      </c>
      <c r="B6" s="14"/>
    </row>
    <row r="7" spans="1:2" ht="33" customHeight="1" x14ac:dyDescent="0.2">
      <c r="A7" s="5" t="s">
        <v>12</v>
      </c>
      <c r="B7" s="13"/>
    </row>
    <row r="8" spans="1:2" ht="33" customHeight="1" x14ac:dyDescent="0.2">
      <c r="A8" s="3" t="s">
        <v>11</v>
      </c>
      <c r="B8" s="14"/>
    </row>
    <row r="9" spans="1:2" ht="33" customHeight="1" x14ac:dyDescent="0.2">
      <c r="A9" s="5" t="s">
        <v>4</v>
      </c>
      <c r="B9" s="13"/>
    </row>
    <row r="10" spans="1:2" ht="33" customHeight="1" x14ac:dyDescent="0.2">
      <c r="A10" s="2" t="s">
        <v>5</v>
      </c>
      <c r="B10" s="14"/>
    </row>
  </sheetData>
  <sheetProtection algorithmName="SHA-512" hashValue="pdOwsV7Q60rDp8zGRBjIaQUWBu4XKQDNaSuK9h/qRaY6u+SlAtD3GgV570Z04qI5TaINue9mkX5GBe7SZaJ8fQ==" saltValue="Rl0vvHu3nUDn/zKwt0C6mg=="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75"/>
  <sheetViews>
    <sheetView tabSelected="1" workbookViewId="0">
      <selection activeCell="R66" sqref="R66"/>
    </sheetView>
  </sheetViews>
  <sheetFormatPr baseColWidth="10" defaultColWidth="8.83203125" defaultRowHeight="16" x14ac:dyDescent="0.2"/>
  <cols>
    <col min="1" max="1" width="27" style="17" customWidth="1"/>
    <col min="2" max="2" width="12.83203125" style="19" customWidth="1"/>
    <col min="3" max="3" width="20.33203125" style="19" customWidth="1"/>
    <col min="4" max="4" width="21.33203125" style="19" customWidth="1"/>
    <col min="5" max="5" width="6.83203125" style="19" customWidth="1"/>
    <col min="6" max="6" width="7.33203125" style="19" customWidth="1"/>
    <col min="7" max="9" width="7.1640625" style="19" customWidth="1"/>
    <col min="10" max="10" width="7.5" style="19" customWidth="1"/>
    <col min="11" max="11" width="7.33203125" style="19" customWidth="1"/>
    <col min="12" max="13" width="8.1640625" style="19" customWidth="1"/>
    <col min="14" max="14" width="8" style="19" customWidth="1"/>
    <col min="15" max="16" width="8.1640625" style="19" customWidth="1"/>
    <col min="17" max="17" width="9.5" customWidth="1"/>
    <col min="18" max="18" width="22" style="19" customWidth="1"/>
  </cols>
  <sheetData>
    <row r="1" spans="1:18" ht="70" thickTop="1" thickBot="1" x14ac:dyDescent="0.25">
      <c r="A1" s="20" t="s">
        <v>7</v>
      </c>
      <c r="B1" s="20" t="s">
        <v>0</v>
      </c>
      <c r="C1" s="20" t="s">
        <v>8</v>
      </c>
      <c r="D1" s="20" t="s">
        <v>99</v>
      </c>
      <c r="E1" s="21" t="s">
        <v>74</v>
      </c>
      <c r="F1" s="21" t="s">
        <v>75</v>
      </c>
      <c r="G1" s="21" t="s">
        <v>76</v>
      </c>
      <c r="H1" s="21" t="s">
        <v>77</v>
      </c>
      <c r="I1" s="21" t="s">
        <v>78</v>
      </c>
      <c r="J1" s="21" t="s">
        <v>79</v>
      </c>
      <c r="K1" s="21" t="s">
        <v>80</v>
      </c>
      <c r="L1" s="21" t="s">
        <v>81</v>
      </c>
      <c r="M1" s="21" t="s">
        <v>82</v>
      </c>
      <c r="N1" s="21" t="s">
        <v>83</v>
      </c>
      <c r="O1" s="21" t="s">
        <v>84</v>
      </c>
      <c r="P1" s="21" t="s">
        <v>85</v>
      </c>
      <c r="Q1" s="22" t="s">
        <v>86</v>
      </c>
      <c r="R1" s="23" t="s">
        <v>9</v>
      </c>
    </row>
    <row r="2" spans="1:18" ht="86" thickBot="1" x14ac:dyDescent="0.25">
      <c r="A2" s="16" t="s">
        <v>118</v>
      </c>
      <c r="B2" s="18">
        <v>43647</v>
      </c>
      <c r="C2" s="24" t="s">
        <v>58</v>
      </c>
      <c r="D2" s="16" t="s">
        <v>182</v>
      </c>
      <c r="E2" s="15">
        <v>1</v>
      </c>
      <c r="F2" s="15">
        <v>1</v>
      </c>
      <c r="G2" s="15">
        <v>1</v>
      </c>
      <c r="H2" s="15">
        <v>1</v>
      </c>
      <c r="I2" s="15">
        <v>1</v>
      </c>
      <c r="J2" s="15">
        <v>1</v>
      </c>
      <c r="K2" s="15">
        <v>1</v>
      </c>
      <c r="L2" s="15">
        <v>1</v>
      </c>
      <c r="M2" s="15">
        <v>1</v>
      </c>
      <c r="N2" s="15">
        <v>1</v>
      </c>
      <c r="O2" s="15">
        <v>1</v>
      </c>
      <c r="P2" s="15">
        <v>1</v>
      </c>
      <c r="Q2" s="4">
        <f>SUM(E2:P2)</f>
        <v>12</v>
      </c>
      <c r="R2" s="25" t="s">
        <v>177</v>
      </c>
    </row>
    <row r="3" spans="1:18" ht="154" thickBot="1" x14ac:dyDescent="0.25">
      <c r="A3" s="16" t="s">
        <v>128</v>
      </c>
      <c r="B3" s="18">
        <v>44378</v>
      </c>
      <c r="C3" s="24" t="s">
        <v>20</v>
      </c>
      <c r="D3" s="16" t="s">
        <v>178</v>
      </c>
      <c r="E3" s="15">
        <v>1</v>
      </c>
      <c r="F3" s="15"/>
      <c r="G3" s="15">
        <v>1</v>
      </c>
      <c r="H3" s="15"/>
      <c r="I3" s="15"/>
      <c r="J3" s="15">
        <v>1</v>
      </c>
      <c r="K3" s="15"/>
      <c r="L3" s="15">
        <v>1</v>
      </c>
      <c r="M3" s="15">
        <v>1</v>
      </c>
      <c r="N3" s="15">
        <v>1</v>
      </c>
      <c r="O3" s="15"/>
      <c r="P3" s="15"/>
      <c r="Q3" s="4">
        <f>SUM(E3:P3)</f>
        <v>6</v>
      </c>
      <c r="R3" s="25" t="s">
        <v>195</v>
      </c>
    </row>
    <row r="4" spans="1:18" ht="222" thickBot="1" x14ac:dyDescent="0.25">
      <c r="A4" s="16" t="s">
        <v>102</v>
      </c>
      <c r="B4" s="18">
        <v>43647</v>
      </c>
      <c r="C4" s="24" t="s">
        <v>22</v>
      </c>
      <c r="D4" s="16" t="s">
        <v>181</v>
      </c>
      <c r="E4" s="15">
        <v>1</v>
      </c>
      <c r="F4" s="15"/>
      <c r="G4" s="15">
        <v>1</v>
      </c>
      <c r="H4" s="15"/>
      <c r="I4" s="15"/>
      <c r="J4" s="15">
        <v>1</v>
      </c>
      <c r="K4" s="15"/>
      <c r="L4" s="15"/>
      <c r="M4" s="15">
        <v>1</v>
      </c>
      <c r="N4" s="15">
        <v>1</v>
      </c>
      <c r="O4" s="15"/>
      <c r="P4" s="15"/>
      <c r="Q4" s="4">
        <f>SUM(E4:P4)</f>
        <v>5</v>
      </c>
      <c r="R4" s="16" t="s">
        <v>183</v>
      </c>
    </row>
    <row r="5" spans="1:18" ht="222" thickBot="1" x14ac:dyDescent="0.25">
      <c r="A5" s="16" t="s">
        <v>103</v>
      </c>
      <c r="B5" s="18">
        <v>43647</v>
      </c>
      <c r="C5" s="24" t="s">
        <v>56</v>
      </c>
      <c r="D5" s="16" t="s">
        <v>180</v>
      </c>
      <c r="E5" s="15"/>
      <c r="F5" s="15"/>
      <c r="G5" s="15">
        <v>1</v>
      </c>
      <c r="H5" s="15"/>
      <c r="I5" s="15"/>
      <c r="J5" s="15">
        <v>1</v>
      </c>
      <c r="K5" s="15"/>
      <c r="L5" s="15"/>
      <c r="M5" s="15">
        <v>1</v>
      </c>
      <c r="N5" s="15"/>
      <c r="O5" s="15"/>
      <c r="P5" s="15"/>
      <c r="Q5" s="4">
        <f t="shared" ref="Q5:Q68" si="0">SUM(E5:P5)</f>
        <v>3</v>
      </c>
      <c r="R5" s="16" t="s">
        <v>179</v>
      </c>
    </row>
    <row r="6" spans="1:18" ht="137" thickBot="1" x14ac:dyDescent="0.25">
      <c r="A6" s="16" t="s">
        <v>104</v>
      </c>
      <c r="B6" s="18">
        <v>43647</v>
      </c>
      <c r="C6" s="24" t="s">
        <v>56</v>
      </c>
      <c r="D6" s="16" t="s">
        <v>184</v>
      </c>
      <c r="E6" s="15">
        <v>1</v>
      </c>
      <c r="F6" s="15">
        <v>1</v>
      </c>
      <c r="G6" s="15"/>
      <c r="H6" s="15"/>
      <c r="I6" s="15"/>
      <c r="J6" s="15">
        <v>1</v>
      </c>
      <c r="K6" s="15"/>
      <c r="L6" s="15"/>
      <c r="M6" s="15"/>
      <c r="N6" s="15"/>
      <c r="O6" s="15"/>
      <c r="P6" s="15"/>
      <c r="Q6" s="4">
        <f t="shared" si="0"/>
        <v>3</v>
      </c>
      <c r="R6" s="16" t="s">
        <v>196</v>
      </c>
    </row>
    <row r="7" spans="1:18" ht="154" thickBot="1" x14ac:dyDescent="0.25">
      <c r="A7" s="16" t="s">
        <v>198</v>
      </c>
      <c r="B7" s="18">
        <v>43647</v>
      </c>
      <c r="C7" s="24" t="s">
        <v>94</v>
      </c>
      <c r="D7" s="16" t="s">
        <v>185</v>
      </c>
      <c r="E7" s="15"/>
      <c r="F7" s="15"/>
      <c r="G7" s="15"/>
      <c r="H7" s="15">
        <v>1</v>
      </c>
      <c r="I7" s="15">
        <v>1</v>
      </c>
      <c r="J7" s="15">
        <v>1</v>
      </c>
      <c r="K7" s="15">
        <v>1</v>
      </c>
      <c r="L7" s="15">
        <v>1</v>
      </c>
      <c r="M7" s="15">
        <v>1</v>
      </c>
      <c r="N7" s="15">
        <v>1</v>
      </c>
      <c r="O7" s="15"/>
      <c r="P7" s="15"/>
      <c r="Q7" s="4">
        <f t="shared" si="0"/>
        <v>7</v>
      </c>
      <c r="R7" s="25" t="s">
        <v>197</v>
      </c>
    </row>
    <row r="8" spans="1:18" ht="52" thickBot="1" x14ac:dyDescent="0.25">
      <c r="A8" s="16" t="s">
        <v>105</v>
      </c>
      <c r="B8" s="18">
        <v>43647</v>
      </c>
      <c r="C8" s="24" t="s">
        <v>58</v>
      </c>
      <c r="D8" s="16" t="s">
        <v>126</v>
      </c>
      <c r="E8" s="15">
        <v>1</v>
      </c>
      <c r="F8" s="15">
        <v>1</v>
      </c>
      <c r="G8" s="15">
        <v>1</v>
      </c>
      <c r="H8" s="15">
        <v>1</v>
      </c>
      <c r="I8" s="15">
        <v>1</v>
      </c>
      <c r="J8" s="15">
        <v>1</v>
      </c>
      <c r="K8" s="15">
        <v>1</v>
      </c>
      <c r="L8" s="15">
        <v>1</v>
      </c>
      <c r="M8" s="15">
        <v>1</v>
      </c>
      <c r="N8" s="15">
        <v>1</v>
      </c>
      <c r="O8" s="15">
        <v>1</v>
      </c>
      <c r="P8" s="15">
        <v>1</v>
      </c>
      <c r="Q8" s="4">
        <f t="shared" si="0"/>
        <v>12</v>
      </c>
      <c r="R8" s="25" t="s">
        <v>194</v>
      </c>
    </row>
    <row r="9" spans="1:18" ht="52" thickBot="1" x14ac:dyDescent="0.25">
      <c r="A9" s="16" t="s">
        <v>106</v>
      </c>
      <c r="B9" s="18">
        <v>44013</v>
      </c>
      <c r="C9" s="24" t="s">
        <v>59</v>
      </c>
      <c r="D9" s="16" t="s">
        <v>127</v>
      </c>
      <c r="E9" s="15">
        <v>1</v>
      </c>
      <c r="F9" s="15">
        <v>1</v>
      </c>
      <c r="G9" s="15">
        <v>1</v>
      </c>
      <c r="H9" s="15">
        <v>1</v>
      </c>
      <c r="I9" s="15">
        <v>1</v>
      </c>
      <c r="J9" s="15">
        <v>1</v>
      </c>
      <c r="K9" s="15">
        <v>1</v>
      </c>
      <c r="L9" s="15">
        <v>1</v>
      </c>
      <c r="M9" s="15">
        <v>1</v>
      </c>
      <c r="N9" s="15">
        <v>1</v>
      </c>
      <c r="O9" s="15">
        <v>1</v>
      </c>
      <c r="P9" s="15">
        <v>1</v>
      </c>
      <c r="Q9" s="4">
        <f t="shared" si="0"/>
        <v>12</v>
      </c>
      <c r="R9" s="25" t="s">
        <v>194</v>
      </c>
    </row>
    <row r="10" spans="1:18" ht="52" thickBot="1" x14ac:dyDescent="0.25">
      <c r="A10" s="16" t="s">
        <v>107</v>
      </c>
      <c r="B10" s="18">
        <v>45108</v>
      </c>
      <c r="C10" s="24" t="s">
        <v>89</v>
      </c>
      <c r="D10" s="16" t="s">
        <v>122</v>
      </c>
      <c r="E10" s="15">
        <v>1</v>
      </c>
      <c r="F10" s="15">
        <v>1</v>
      </c>
      <c r="G10" s="15">
        <v>1</v>
      </c>
      <c r="H10" s="15">
        <v>1</v>
      </c>
      <c r="I10" s="15">
        <v>1</v>
      </c>
      <c r="J10" s="15">
        <v>1</v>
      </c>
      <c r="K10" s="15">
        <v>1</v>
      </c>
      <c r="L10" s="15">
        <v>1</v>
      </c>
      <c r="M10" s="15">
        <v>1</v>
      </c>
      <c r="N10" s="15">
        <v>1</v>
      </c>
      <c r="O10" s="15">
        <v>1</v>
      </c>
      <c r="P10" s="15">
        <v>1</v>
      </c>
      <c r="Q10" s="4">
        <f t="shared" si="0"/>
        <v>12</v>
      </c>
      <c r="R10" s="25" t="s">
        <v>194</v>
      </c>
    </row>
    <row r="11" spans="1:18" ht="52" thickBot="1" x14ac:dyDescent="0.25">
      <c r="A11" s="16" t="s">
        <v>108</v>
      </c>
      <c r="B11" s="18">
        <v>44013</v>
      </c>
      <c r="C11" s="24" t="s">
        <v>89</v>
      </c>
      <c r="D11" s="16" t="s">
        <v>122</v>
      </c>
      <c r="E11" s="15">
        <v>1</v>
      </c>
      <c r="F11" s="15">
        <v>1</v>
      </c>
      <c r="G11" s="15">
        <v>1</v>
      </c>
      <c r="H11" s="15">
        <v>1</v>
      </c>
      <c r="I11" s="15">
        <v>1</v>
      </c>
      <c r="J11" s="15">
        <v>1</v>
      </c>
      <c r="K11" s="15">
        <v>1</v>
      </c>
      <c r="L11" s="15">
        <v>1</v>
      </c>
      <c r="M11" s="15">
        <v>1</v>
      </c>
      <c r="N11" s="15">
        <v>1</v>
      </c>
      <c r="O11" s="15">
        <v>1</v>
      </c>
      <c r="P11" s="15">
        <v>1</v>
      </c>
      <c r="Q11" s="4">
        <f t="shared" si="0"/>
        <v>12</v>
      </c>
      <c r="R11" s="25" t="s">
        <v>194</v>
      </c>
    </row>
    <row r="12" spans="1:18" ht="52" thickBot="1" x14ac:dyDescent="0.25">
      <c r="A12" s="16" t="s">
        <v>109</v>
      </c>
      <c r="B12" s="18">
        <v>45108</v>
      </c>
      <c r="C12" s="24" t="s">
        <v>89</v>
      </c>
      <c r="D12" s="16" t="s">
        <v>123</v>
      </c>
      <c r="E12" s="15">
        <v>1</v>
      </c>
      <c r="F12" s="15">
        <v>1</v>
      </c>
      <c r="G12" s="15"/>
      <c r="H12" s="15"/>
      <c r="I12" s="15"/>
      <c r="J12" s="15"/>
      <c r="K12" s="15"/>
      <c r="L12" s="15"/>
      <c r="M12" s="15"/>
      <c r="N12" s="15"/>
      <c r="O12" s="15"/>
      <c r="P12" s="15"/>
      <c r="Q12" s="4">
        <f t="shared" si="0"/>
        <v>2</v>
      </c>
      <c r="R12" s="25" t="s">
        <v>194</v>
      </c>
    </row>
    <row r="13" spans="1:18" ht="52" thickBot="1" x14ac:dyDescent="0.25">
      <c r="A13" s="16" t="s">
        <v>110</v>
      </c>
      <c r="B13" s="18">
        <v>44378</v>
      </c>
      <c r="C13" s="24" t="s">
        <v>89</v>
      </c>
      <c r="D13" s="16" t="s">
        <v>124</v>
      </c>
      <c r="E13" s="15">
        <v>1</v>
      </c>
      <c r="F13" s="15">
        <v>1</v>
      </c>
      <c r="G13" s="15">
        <v>1</v>
      </c>
      <c r="H13" s="15">
        <v>1</v>
      </c>
      <c r="I13" s="15">
        <v>1</v>
      </c>
      <c r="J13" s="15">
        <v>1</v>
      </c>
      <c r="K13" s="15">
        <v>1</v>
      </c>
      <c r="L13" s="15">
        <v>1</v>
      </c>
      <c r="M13" s="15">
        <v>1</v>
      </c>
      <c r="N13" s="15">
        <v>1</v>
      </c>
      <c r="O13" s="15">
        <v>1</v>
      </c>
      <c r="P13" s="15">
        <v>1</v>
      </c>
      <c r="Q13" s="4">
        <f t="shared" si="0"/>
        <v>12</v>
      </c>
      <c r="R13" s="25" t="s">
        <v>194</v>
      </c>
    </row>
    <row r="14" spans="1:18" ht="222" thickBot="1" x14ac:dyDescent="0.25">
      <c r="A14" s="16" t="s">
        <v>111</v>
      </c>
      <c r="B14" s="18">
        <v>43647</v>
      </c>
      <c r="C14" s="24" t="s">
        <v>50</v>
      </c>
      <c r="D14" s="16" t="s">
        <v>186</v>
      </c>
      <c r="E14" s="15"/>
      <c r="F14" s="15"/>
      <c r="G14" s="15"/>
      <c r="H14" s="15">
        <v>1</v>
      </c>
      <c r="I14" s="15"/>
      <c r="J14" s="15">
        <v>1</v>
      </c>
      <c r="K14" s="15"/>
      <c r="L14" s="15"/>
      <c r="M14" s="15">
        <v>1</v>
      </c>
      <c r="N14" s="15"/>
      <c r="O14" s="15"/>
      <c r="P14" s="15"/>
      <c r="Q14" s="4">
        <f t="shared" si="0"/>
        <v>3</v>
      </c>
      <c r="R14" s="25" t="s">
        <v>179</v>
      </c>
    </row>
    <row r="15" spans="1:18" ht="171" thickBot="1" x14ac:dyDescent="0.25">
      <c r="A15" s="16" t="s">
        <v>112</v>
      </c>
      <c r="B15" s="18">
        <v>43647</v>
      </c>
      <c r="C15" s="24" t="s">
        <v>67</v>
      </c>
      <c r="D15" s="16" t="s">
        <v>187</v>
      </c>
      <c r="E15" s="15"/>
      <c r="F15" s="15"/>
      <c r="G15" s="15">
        <v>1</v>
      </c>
      <c r="H15" s="15"/>
      <c r="I15" s="15">
        <v>1</v>
      </c>
      <c r="J15" s="15">
        <v>1</v>
      </c>
      <c r="K15" s="15"/>
      <c r="L15" s="15"/>
      <c r="M15" s="15">
        <v>1</v>
      </c>
      <c r="N15" s="15">
        <v>1</v>
      </c>
      <c r="O15" s="15"/>
      <c r="P15" s="15"/>
      <c r="Q15" s="4">
        <f t="shared" si="0"/>
        <v>5</v>
      </c>
      <c r="R15" s="25" t="s">
        <v>188</v>
      </c>
    </row>
    <row r="16" spans="1:18" ht="52" thickBot="1" x14ac:dyDescent="0.25">
      <c r="A16" s="16" t="s">
        <v>113</v>
      </c>
      <c r="B16" s="18">
        <v>43647</v>
      </c>
      <c r="C16" s="24" t="s">
        <v>19</v>
      </c>
      <c r="D16" s="16" t="s">
        <v>189</v>
      </c>
      <c r="E16" s="15">
        <v>1</v>
      </c>
      <c r="F16" s="15"/>
      <c r="G16" s="15">
        <v>1</v>
      </c>
      <c r="H16" s="15">
        <v>1</v>
      </c>
      <c r="I16" s="15">
        <v>1</v>
      </c>
      <c r="J16" s="15"/>
      <c r="K16" s="15"/>
      <c r="L16" s="15">
        <v>1</v>
      </c>
      <c r="M16" s="15">
        <v>1</v>
      </c>
      <c r="N16" s="15"/>
      <c r="O16" s="15"/>
      <c r="P16" s="15">
        <v>1</v>
      </c>
      <c r="Q16" s="4">
        <f t="shared" si="0"/>
        <v>7</v>
      </c>
      <c r="R16" s="25" t="s">
        <v>194</v>
      </c>
    </row>
    <row r="17" spans="1:18" ht="52" thickBot="1" x14ac:dyDescent="0.25">
      <c r="A17" s="16" t="s">
        <v>114</v>
      </c>
      <c r="B17" s="18">
        <v>43647</v>
      </c>
      <c r="C17" s="24" t="s">
        <v>89</v>
      </c>
      <c r="D17" s="16" t="s">
        <v>125</v>
      </c>
      <c r="E17" s="15">
        <v>1</v>
      </c>
      <c r="F17" s="15">
        <v>1</v>
      </c>
      <c r="G17" s="15">
        <v>1</v>
      </c>
      <c r="H17" s="15"/>
      <c r="I17" s="15">
        <v>1</v>
      </c>
      <c r="J17" s="15">
        <v>1</v>
      </c>
      <c r="K17" s="15"/>
      <c r="L17" s="15"/>
      <c r="M17" s="15"/>
      <c r="N17" s="15"/>
      <c r="O17" s="15"/>
      <c r="P17" s="15"/>
      <c r="Q17" s="4">
        <f t="shared" si="0"/>
        <v>5</v>
      </c>
      <c r="R17" s="25" t="s">
        <v>194</v>
      </c>
    </row>
    <row r="18" spans="1:18" ht="52" thickBot="1" x14ac:dyDescent="0.25">
      <c r="A18" s="16" t="s">
        <v>115</v>
      </c>
      <c r="B18" s="18">
        <v>43647</v>
      </c>
      <c r="C18" s="24" t="s">
        <v>19</v>
      </c>
      <c r="D18" s="16" t="s">
        <v>190</v>
      </c>
      <c r="E18" s="15">
        <v>1</v>
      </c>
      <c r="F18" s="15">
        <v>1</v>
      </c>
      <c r="G18" s="15">
        <v>1</v>
      </c>
      <c r="H18" s="15">
        <v>1</v>
      </c>
      <c r="I18" s="15">
        <v>1</v>
      </c>
      <c r="J18" s="15">
        <v>1</v>
      </c>
      <c r="K18" s="15"/>
      <c r="L18" s="15"/>
      <c r="M18" s="15"/>
      <c r="N18" s="15"/>
      <c r="O18" s="15"/>
      <c r="P18" s="15"/>
      <c r="Q18" s="4">
        <f t="shared" si="0"/>
        <v>6</v>
      </c>
      <c r="R18" s="25" t="s">
        <v>194</v>
      </c>
    </row>
    <row r="19" spans="1:18" ht="52" thickBot="1" x14ac:dyDescent="0.25">
      <c r="A19" s="16" t="s">
        <v>116</v>
      </c>
      <c r="B19" s="18">
        <v>43647</v>
      </c>
      <c r="C19" s="24"/>
      <c r="D19" s="16"/>
      <c r="E19" s="15"/>
      <c r="F19" s="15"/>
      <c r="G19" s="15">
        <v>1</v>
      </c>
      <c r="H19" s="15"/>
      <c r="I19" s="15">
        <v>1</v>
      </c>
      <c r="J19" s="15">
        <v>1</v>
      </c>
      <c r="K19" s="15"/>
      <c r="L19" s="15">
        <v>1</v>
      </c>
      <c r="M19" s="15">
        <v>1</v>
      </c>
      <c r="N19" s="15"/>
      <c r="O19" s="15"/>
      <c r="P19" s="15"/>
      <c r="Q19" s="4">
        <f t="shared" si="0"/>
        <v>5</v>
      </c>
      <c r="R19" s="25" t="s">
        <v>194</v>
      </c>
    </row>
    <row r="20" spans="1:18" ht="52" thickBot="1" x14ac:dyDescent="0.25">
      <c r="A20" s="16" t="s">
        <v>117</v>
      </c>
      <c r="B20" s="18">
        <v>43647</v>
      </c>
      <c r="C20" s="24" t="s">
        <v>21</v>
      </c>
      <c r="D20" s="16" t="s">
        <v>191</v>
      </c>
      <c r="E20" s="15">
        <v>1</v>
      </c>
      <c r="F20" s="15">
        <v>1</v>
      </c>
      <c r="G20" s="15">
        <v>1</v>
      </c>
      <c r="H20" s="15">
        <v>1</v>
      </c>
      <c r="I20" s="15">
        <v>1</v>
      </c>
      <c r="J20" s="15">
        <v>1</v>
      </c>
      <c r="K20" s="15">
        <v>1</v>
      </c>
      <c r="L20" s="15">
        <v>1</v>
      </c>
      <c r="M20" s="15">
        <v>1</v>
      </c>
      <c r="N20" s="15">
        <v>1</v>
      </c>
      <c r="O20" s="15">
        <v>1</v>
      </c>
      <c r="P20" s="15">
        <v>1</v>
      </c>
      <c r="Q20" s="4">
        <f t="shared" si="0"/>
        <v>12</v>
      </c>
      <c r="R20" s="25" t="s">
        <v>194</v>
      </c>
    </row>
    <row r="21" spans="1:18" ht="52" thickBot="1" x14ac:dyDescent="0.25">
      <c r="A21" s="16" t="s">
        <v>119</v>
      </c>
      <c r="B21" s="18">
        <v>43647</v>
      </c>
      <c r="C21" s="24" t="s">
        <v>22</v>
      </c>
      <c r="D21" s="16" t="s">
        <v>192</v>
      </c>
      <c r="E21" s="15">
        <v>1</v>
      </c>
      <c r="F21" s="15">
        <v>1</v>
      </c>
      <c r="G21" s="15">
        <v>1</v>
      </c>
      <c r="H21" s="15">
        <v>1</v>
      </c>
      <c r="I21" s="15">
        <v>1</v>
      </c>
      <c r="J21" s="15">
        <v>1</v>
      </c>
      <c r="K21" s="15">
        <v>1</v>
      </c>
      <c r="L21" s="15">
        <v>1</v>
      </c>
      <c r="M21" s="15">
        <v>1</v>
      </c>
      <c r="N21" s="15">
        <v>1</v>
      </c>
      <c r="O21" s="15">
        <v>1</v>
      </c>
      <c r="P21" s="15">
        <v>1</v>
      </c>
      <c r="Q21" s="4">
        <f t="shared" si="0"/>
        <v>12</v>
      </c>
      <c r="R21" s="25" t="s">
        <v>194</v>
      </c>
    </row>
    <row r="22" spans="1:18" ht="69" thickBot="1" x14ac:dyDescent="0.25">
      <c r="A22" s="16" t="s">
        <v>120</v>
      </c>
      <c r="B22" s="18">
        <v>43647</v>
      </c>
      <c r="C22" s="24" t="s">
        <v>22</v>
      </c>
      <c r="D22" s="16" t="s">
        <v>193</v>
      </c>
      <c r="E22" s="15">
        <v>1</v>
      </c>
      <c r="F22" s="15">
        <v>1</v>
      </c>
      <c r="G22" s="15">
        <v>1</v>
      </c>
      <c r="H22" s="15">
        <v>1</v>
      </c>
      <c r="I22" s="15">
        <v>1</v>
      </c>
      <c r="J22" s="15">
        <v>1</v>
      </c>
      <c r="K22" s="15">
        <v>1</v>
      </c>
      <c r="L22" s="15">
        <v>1</v>
      </c>
      <c r="M22" s="15">
        <v>1</v>
      </c>
      <c r="N22" s="15">
        <v>1</v>
      </c>
      <c r="O22" s="15">
        <v>1</v>
      </c>
      <c r="P22" s="15">
        <v>1</v>
      </c>
      <c r="Q22" s="4">
        <f t="shared" si="0"/>
        <v>12</v>
      </c>
      <c r="R22" s="25" t="s">
        <v>194</v>
      </c>
    </row>
    <row r="23" spans="1:18" ht="52" thickBot="1" x14ac:dyDescent="0.25">
      <c r="A23" s="16" t="s">
        <v>208</v>
      </c>
      <c r="B23" s="18">
        <v>43647</v>
      </c>
      <c r="C23" s="24" t="s">
        <v>62</v>
      </c>
      <c r="D23" s="16" t="s">
        <v>137</v>
      </c>
      <c r="E23" s="15">
        <v>1</v>
      </c>
      <c r="F23" s="15"/>
      <c r="G23" s="15"/>
      <c r="H23" s="15">
        <v>1</v>
      </c>
      <c r="I23" s="15">
        <v>1</v>
      </c>
      <c r="J23" s="15">
        <v>1</v>
      </c>
      <c r="K23" s="15"/>
      <c r="L23" s="15">
        <v>1</v>
      </c>
      <c r="M23" s="15">
        <v>1</v>
      </c>
      <c r="N23" s="15">
        <v>1</v>
      </c>
      <c r="O23" s="15">
        <v>1</v>
      </c>
      <c r="P23" s="15">
        <v>1</v>
      </c>
      <c r="Q23" s="4">
        <f t="shared" si="0"/>
        <v>9</v>
      </c>
      <c r="R23" s="25" t="s">
        <v>194</v>
      </c>
    </row>
    <row r="24" spans="1:18" ht="52" thickBot="1" x14ac:dyDescent="0.25">
      <c r="A24" s="16" t="s">
        <v>132</v>
      </c>
      <c r="B24" s="18">
        <v>43647</v>
      </c>
      <c r="C24" s="24" t="s">
        <v>60</v>
      </c>
      <c r="D24" s="16" t="s">
        <v>133</v>
      </c>
      <c r="E24" s="15"/>
      <c r="F24" s="15">
        <v>1</v>
      </c>
      <c r="G24" s="15"/>
      <c r="H24" s="15"/>
      <c r="I24" s="15">
        <v>1</v>
      </c>
      <c r="J24" s="15">
        <v>1</v>
      </c>
      <c r="K24" s="15"/>
      <c r="L24" s="15"/>
      <c r="M24" s="15">
        <v>1</v>
      </c>
      <c r="N24" s="15">
        <v>1</v>
      </c>
      <c r="O24" s="15"/>
      <c r="P24" s="15"/>
      <c r="Q24" s="4">
        <f t="shared" si="0"/>
        <v>5</v>
      </c>
      <c r="R24" s="25" t="s">
        <v>199</v>
      </c>
    </row>
    <row r="25" spans="1:18" ht="52" thickBot="1" x14ac:dyDescent="0.25">
      <c r="A25" s="16" t="s">
        <v>140</v>
      </c>
      <c r="B25" s="18">
        <v>44743</v>
      </c>
      <c r="C25" s="24" t="s">
        <v>94</v>
      </c>
      <c r="D25" s="16" t="s">
        <v>141</v>
      </c>
      <c r="E25" s="15">
        <v>1</v>
      </c>
      <c r="F25" s="15"/>
      <c r="G25" s="15"/>
      <c r="H25" s="15">
        <v>1</v>
      </c>
      <c r="I25" s="15">
        <v>1</v>
      </c>
      <c r="J25" s="15">
        <v>1</v>
      </c>
      <c r="K25" s="15"/>
      <c r="L25" s="15">
        <v>1</v>
      </c>
      <c r="M25" s="15"/>
      <c r="N25" s="15"/>
      <c r="O25" s="15"/>
      <c r="P25" s="15"/>
      <c r="Q25" s="4">
        <f t="shared" si="0"/>
        <v>5</v>
      </c>
      <c r="R25" s="25" t="s">
        <v>200</v>
      </c>
    </row>
    <row r="26" spans="1:18" ht="69" thickBot="1" x14ac:dyDescent="0.25">
      <c r="A26" s="16" t="s">
        <v>121</v>
      </c>
      <c r="B26" s="18">
        <v>43647</v>
      </c>
      <c r="C26" s="24" t="s">
        <v>53</v>
      </c>
      <c r="D26" s="16" t="s">
        <v>131</v>
      </c>
      <c r="E26" s="15">
        <v>1</v>
      </c>
      <c r="F26" s="15"/>
      <c r="G26" s="15"/>
      <c r="H26" s="15">
        <v>1</v>
      </c>
      <c r="I26" s="15"/>
      <c r="J26" s="15">
        <v>1</v>
      </c>
      <c r="K26" s="15"/>
      <c r="L26" s="15"/>
      <c r="M26" s="15">
        <v>1</v>
      </c>
      <c r="N26" s="15"/>
      <c r="O26" s="15"/>
      <c r="P26" s="15"/>
      <c r="Q26" s="4">
        <f t="shared" si="0"/>
        <v>4</v>
      </c>
      <c r="R26" s="25" t="s">
        <v>194</v>
      </c>
    </row>
    <row r="27" spans="1:18" ht="52" thickBot="1" x14ac:dyDescent="0.25">
      <c r="A27" s="16" t="s">
        <v>129</v>
      </c>
      <c r="B27" s="18">
        <v>45108</v>
      </c>
      <c r="C27" s="24" t="s">
        <v>58</v>
      </c>
      <c r="D27" s="16" t="s">
        <v>130</v>
      </c>
      <c r="E27" s="15">
        <v>1</v>
      </c>
      <c r="F27" s="15">
        <v>1</v>
      </c>
      <c r="G27" s="15">
        <v>1</v>
      </c>
      <c r="H27" s="15">
        <v>1</v>
      </c>
      <c r="I27" s="15">
        <v>1</v>
      </c>
      <c r="J27" s="15">
        <v>1</v>
      </c>
      <c r="K27" s="15"/>
      <c r="L27" s="15"/>
      <c r="M27" s="15"/>
      <c r="N27" s="15"/>
      <c r="O27" s="15">
        <v>1</v>
      </c>
      <c r="P27" s="15">
        <v>1</v>
      </c>
      <c r="Q27" s="4">
        <f t="shared" si="0"/>
        <v>8</v>
      </c>
      <c r="R27" s="16" t="s">
        <v>201</v>
      </c>
    </row>
    <row r="28" spans="1:18" ht="222" thickBot="1" x14ac:dyDescent="0.25">
      <c r="A28" s="16" t="s">
        <v>134</v>
      </c>
      <c r="B28" s="18">
        <v>43647</v>
      </c>
      <c r="C28" s="24" t="s">
        <v>46</v>
      </c>
      <c r="D28" s="16" t="s">
        <v>146</v>
      </c>
      <c r="E28" s="15"/>
      <c r="F28" s="15"/>
      <c r="G28" s="15">
        <v>1</v>
      </c>
      <c r="H28" s="15"/>
      <c r="I28" s="15">
        <v>1</v>
      </c>
      <c r="J28" s="15">
        <v>1</v>
      </c>
      <c r="K28" s="15"/>
      <c r="L28" s="15"/>
      <c r="M28" s="15">
        <v>1</v>
      </c>
      <c r="N28" s="15"/>
      <c r="O28" s="15">
        <v>1</v>
      </c>
      <c r="P28" s="15"/>
      <c r="Q28" s="4">
        <f t="shared" si="0"/>
        <v>5</v>
      </c>
      <c r="R28" s="25" t="s">
        <v>179</v>
      </c>
    </row>
    <row r="29" spans="1:18" ht="222" thickBot="1" x14ac:dyDescent="0.25">
      <c r="A29" s="16" t="s">
        <v>135</v>
      </c>
      <c r="B29" s="18">
        <v>44013</v>
      </c>
      <c r="C29" s="24" t="s">
        <v>40</v>
      </c>
      <c r="D29" s="16" t="s">
        <v>136</v>
      </c>
      <c r="E29" s="15"/>
      <c r="F29" s="15">
        <v>1</v>
      </c>
      <c r="G29" s="15"/>
      <c r="H29" s="15"/>
      <c r="I29" s="15">
        <v>1</v>
      </c>
      <c r="J29" s="15">
        <v>1</v>
      </c>
      <c r="K29" s="15"/>
      <c r="L29" s="15"/>
      <c r="M29" s="15"/>
      <c r="N29" s="15"/>
      <c r="O29" s="15"/>
      <c r="P29" s="15"/>
      <c r="Q29" s="4">
        <f t="shared" si="0"/>
        <v>3</v>
      </c>
      <c r="R29" s="25" t="s">
        <v>179</v>
      </c>
    </row>
    <row r="30" spans="1:18" ht="52" thickBot="1" x14ac:dyDescent="0.25">
      <c r="A30" s="16" t="s">
        <v>138</v>
      </c>
      <c r="B30" s="18">
        <v>44743</v>
      </c>
      <c r="C30" s="24" t="s">
        <v>94</v>
      </c>
      <c r="D30" s="16" t="s">
        <v>139</v>
      </c>
      <c r="E30" s="15">
        <v>1</v>
      </c>
      <c r="F30" s="15"/>
      <c r="G30" s="15"/>
      <c r="H30" s="15">
        <v>1</v>
      </c>
      <c r="I30" s="15">
        <v>1</v>
      </c>
      <c r="J30" s="15">
        <v>1</v>
      </c>
      <c r="K30" s="15"/>
      <c r="L30" s="15"/>
      <c r="M30" s="15"/>
      <c r="N30" s="15"/>
      <c r="O30" s="15"/>
      <c r="P30" s="15"/>
      <c r="Q30" s="4">
        <f t="shared" si="0"/>
        <v>4</v>
      </c>
      <c r="R30" s="16" t="s">
        <v>200</v>
      </c>
    </row>
    <row r="31" spans="1:18" ht="52" thickBot="1" x14ac:dyDescent="0.25">
      <c r="A31" s="16" t="s">
        <v>142</v>
      </c>
      <c r="B31" s="18">
        <v>43647</v>
      </c>
      <c r="C31" s="24" t="s">
        <v>19</v>
      </c>
      <c r="D31" s="16" t="s">
        <v>143</v>
      </c>
      <c r="E31" s="15"/>
      <c r="F31" s="15"/>
      <c r="G31" s="15">
        <v>1</v>
      </c>
      <c r="H31" s="15"/>
      <c r="I31" s="15"/>
      <c r="J31" s="15">
        <v>1</v>
      </c>
      <c r="K31" s="15"/>
      <c r="L31" s="15">
        <v>1</v>
      </c>
      <c r="M31" s="15"/>
      <c r="N31" s="15"/>
      <c r="O31" s="15"/>
      <c r="P31" s="15"/>
      <c r="Q31" s="4">
        <f t="shared" si="0"/>
        <v>3</v>
      </c>
      <c r="R31" s="25" t="s">
        <v>194</v>
      </c>
    </row>
    <row r="32" spans="1:18" ht="52" thickBot="1" x14ac:dyDescent="0.25">
      <c r="A32" s="16" t="s">
        <v>144</v>
      </c>
      <c r="B32" s="18">
        <v>43647</v>
      </c>
      <c r="C32" s="24" t="s">
        <v>34</v>
      </c>
      <c r="D32" s="16" t="s">
        <v>145</v>
      </c>
      <c r="E32" s="15"/>
      <c r="F32" s="15"/>
      <c r="G32" s="15"/>
      <c r="H32" s="15"/>
      <c r="I32" s="15"/>
      <c r="J32" s="15"/>
      <c r="K32" s="15"/>
      <c r="L32" s="15"/>
      <c r="M32" s="15"/>
      <c r="N32" s="15"/>
      <c r="O32" s="15"/>
      <c r="P32" s="15"/>
      <c r="Q32" s="4">
        <f t="shared" si="0"/>
        <v>0</v>
      </c>
      <c r="R32" s="25" t="s">
        <v>194</v>
      </c>
    </row>
    <row r="33" spans="1:18" ht="52" thickBot="1" x14ac:dyDescent="0.25">
      <c r="A33" s="16" t="s">
        <v>148</v>
      </c>
      <c r="B33" s="18">
        <v>43647</v>
      </c>
      <c r="C33" s="24" t="s">
        <v>94</v>
      </c>
      <c r="D33" s="16" t="s">
        <v>147</v>
      </c>
      <c r="E33" s="15"/>
      <c r="F33" s="15">
        <v>1</v>
      </c>
      <c r="G33" s="15"/>
      <c r="H33" s="15"/>
      <c r="I33" s="15"/>
      <c r="J33" s="15">
        <v>1</v>
      </c>
      <c r="K33" s="15">
        <v>1</v>
      </c>
      <c r="L33" s="15"/>
      <c r="M33" s="15"/>
      <c r="N33" s="15"/>
      <c r="O33" s="15">
        <v>1</v>
      </c>
      <c r="P33" s="15"/>
      <c r="Q33" s="4">
        <f t="shared" si="0"/>
        <v>4</v>
      </c>
      <c r="R33" s="25" t="s">
        <v>194</v>
      </c>
    </row>
    <row r="34" spans="1:18" ht="52" thickBot="1" x14ac:dyDescent="0.25">
      <c r="A34" s="16" t="s">
        <v>149</v>
      </c>
      <c r="B34" s="18">
        <v>43647</v>
      </c>
      <c r="C34" s="24" t="s">
        <v>59</v>
      </c>
      <c r="D34" s="16" t="s">
        <v>154</v>
      </c>
      <c r="E34" s="15">
        <v>1</v>
      </c>
      <c r="F34" s="15"/>
      <c r="G34" s="15"/>
      <c r="H34" s="15">
        <v>1</v>
      </c>
      <c r="I34" s="15">
        <v>1</v>
      </c>
      <c r="J34" s="15">
        <v>1</v>
      </c>
      <c r="K34" s="15"/>
      <c r="L34" s="15"/>
      <c r="M34" s="15"/>
      <c r="N34" s="15">
        <v>1</v>
      </c>
      <c r="O34" s="15">
        <v>1</v>
      </c>
      <c r="P34" s="15"/>
      <c r="Q34" s="4">
        <f t="shared" si="0"/>
        <v>6</v>
      </c>
      <c r="R34" s="25" t="s">
        <v>194</v>
      </c>
    </row>
    <row r="35" spans="1:18" ht="52" thickBot="1" x14ac:dyDescent="0.25">
      <c r="A35" s="16" t="s">
        <v>150</v>
      </c>
      <c r="B35" s="18">
        <v>44013</v>
      </c>
      <c r="C35" s="24" t="s">
        <v>92</v>
      </c>
      <c r="D35" s="16" t="s">
        <v>151</v>
      </c>
      <c r="E35" s="15"/>
      <c r="F35" s="15"/>
      <c r="G35" s="15"/>
      <c r="H35" s="15"/>
      <c r="I35" s="15">
        <v>1</v>
      </c>
      <c r="J35" s="15">
        <v>1</v>
      </c>
      <c r="K35" s="15"/>
      <c r="L35" s="15"/>
      <c r="M35" s="15"/>
      <c r="N35" s="15"/>
      <c r="O35" s="15"/>
      <c r="P35" s="15"/>
      <c r="Q35" s="4">
        <f t="shared" si="0"/>
        <v>2</v>
      </c>
      <c r="R35" s="25" t="s">
        <v>202</v>
      </c>
    </row>
    <row r="36" spans="1:18" ht="86" thickBot="1" x14ac:dyDescent="0.25">
      <c r="A36" s="16" t="s">
        <v>152</v>
      </c>
      <c r="B36" s="18">
        <v>44743</v>
      </c>
      <c r="C36" s="24" t="s">
        <v>95</v>
      </c>
      <c r="D36" s="16" t="s">
        <v>153</v>
      </c>
      <c r="E36" s="15"/>
      <c r="F36" s="15"/>
      <c r="G36" s="15"/>
      <c r="H36" s="15"/>
      <c r="I36" s="15"/>
      <c r="J36" s="15"/>
      <c r="K36" s="15"/>
      <c r="L36" s="15"/>
      <c r="M36" s="15"/>
      <c r="N36" s="15"/>
      <c r="O36" s="15"/>
      <c r="P36" s="15"/>
      <c r="Q36" s="4">
        <f t="shared" si="0"/>
        <v>0</v>
      </c>
      <c r="R36" s="25" t="s">
        <v>203</v>
      </c>
    </row>
    <row r="37" spans="1:18" ht="69" thickBot="1" x14ac:dyDescent="0.25">
      <c r="A37" s="16" t="s">
        <v>155</v>
      </c>
      <c r="B37" s="18">
        <v>44013</v>
      </c>
      <c r="C37" s="24" t="s">
        <v>50</v>
      </c>
      <c r="D37" s="16" t="s">
        <v>156</v>
      </c>
      <c r="E37" s="15"/>
      <c r="F37" s="15"/>
      <c r="G37" s="15">
        <v>1</v>
      </c>
      <c r="H37" s="15"/>
      <c r="I37" s="15">
        <v>1</v>
      </c>
      <c r="J37" s="15"/>
      <c r="K37" s="15"/>
      <c r="L37" s="15"/>
      <c r="M37" s="15"/>
      <c r="N37" s="15"/>
      <c r="O37" s="15"/>
      <c r="P37" s="15"/>
      <c r="Q37" s="4">
        <f t="shared" si="0"/>
        <v>2</v>
      </c>
      <c r="R37" s="25" t="s">
        <v>202</v>
      </c>
    </row>
    <row r="38" spans="1:18" ht="52" thickBot="1" x14ac:dyDescent="0.25">
      <c r="A38" s="16" t="s">
        <v>157</v>
      </c>
      <c r="B38" s="18">
        <v>43647</v>
      </c>
      <c r="C38" s="24" t="s">
        <v>20</v>
      </c>
      <c r="D38" s="16" t="s">
        <v>158</v>
      </c>
      <c r="E38" s="15"/>
      <c r="F38" s="15">
        <v>1</v>
      </c>
      <c r="G38" s="15"/>
      <c r="H38" s="15"/>
      <c r="I38" s="15">
        <v>1</v>
      </c>
      <c r="J38" s="15">
        <v>1</v>
      </c>
      <c r="K38" s="15"/>
      <c r="L38" s="15">
        <v>1</v>
      </c>
      <c r="M38" s="15">
        <v>1</v>
      </c>
      <c r="N38" s="15"/>
      <c r="O38" s="15"/>
      <c r="P38" s="15"/>
      <c r="Q38" s="4">
        <f t="shared" si="0"/>
        <v>5</v>
      </c>
      <c r="R38" s="25" t="s">
        <v>194</v>
      </c>
    </row>
    <row r="39" spans="1:18" ht="52" thickBot="1" x14ac:dyDescent="0.25">
      <c r="A39" s="16" t="s">
        <v>159</v>
      </c>
      <c r="B39" s="18">
        <v>45108</v>
      </c>
      <c r="C39" s="24" t="s">
        <v>63</v>
      </c>
      <c r="D39" s="16" t="s">
        <v>160</v>
      </c>
      <c r="E39" s="15"/>
      <c r="F39" s="15">
        <v>1</v>
      </c>
      <c r="G39" s="15">
        <v>1</v>
      </c>
      <c r="H39" s="15"/>
      <c r="I39" s="15"/>
      <c r="J39" s="15">
        <v>1</v>
      </c>
      <c r="K39" s="15"/>
      <c r="L39" s="15"/>
      <c r="M39" s="15"/>
      <c r="N39" s="15"/>
      <c r="O39" s="15"/>
      <c r="P39" s="15"/>
      <c r="Q39" s="4">
        <f t="shared" si="0"/>
        <v>3</v>
      </c>
      <c r="R39" s="16" t="s">
        <v>201</v>
      </c>
    </row>
    <row r="40" spans="1:18" ht="52" thickBot="1" x14ac:dyDescent="0.25">
      <c r="A40" s="16" t="s">
        <v>161</v>
      </c>
      <c r="B40" s="18">
        <v>44013</v>
      </c>
      <c r="C40" s="24" t="s">
        <v>92</v>
      </c>
      <c r="D40" s="16" t="s">
        <v>162</v>
      </c>
      <c r="E40" s="15">
        <v>1</v>
      </c>
      <c r="F40" s="15">
        <v>1</v>
      </c>
      <c r="G40" s="15">
        <v>1</v>
      </c>
      <c r="H40" s="15">
        <v>1</v>
      </c>
      <c r="I40" s="15"/>
      <c r="J40" s="15"/>
      <c r="K40" s="15"/>
      <c r="L40" s="15">
        <v>1</v>
      </c>
      <c r="M40" s="15">
        <v>1</v>
      </c>
      <c r="N40" s="15"/>
      <c r="O40" s="15"/>
      <c r="P40" s="15"/>
      <c r="Q40" s="4">
        <f t="shared" si="0"/>
        <v>6</v>
      </c>
      <c r="R40" s="16" t="s">
        <v>194</v>
      </c>
    </row>
    <row r="41" spans="1:18" ht="52" thickBot="1" x14ac:dyDescent="0.25">
      <c r="A41" s="16" t="s">
        <v>163</v>
      </c>
      <c r="B41" s="18">
        <v>44743</v>
      </c>
      <c r="C41" s="24" t="s">
        <v>97</v>
      </c>
      <c r="D41" s="16" t="s">
        <v>164</v>
      </c>
      <c r="E41" s="15">
        <v>1</v>
      </c>
      <c r="F41" s="15"/>
      <c r="G41" s="15">
        <v>1</v>
      </c>
      <c r="H41" s="15"/>
      <c r="I41" s="15"/>
      <c r="J41" s="15"/>
      <c r="K41" s="15">
        <v>1</v>
      </c>
      <c r="L41" s="15"/>
      <c r="M41" s="15"/>
      <c r="N41" s="15"/>
      <c r="O41" s="15"/>
      <c r="P41" s="15"/>
      <c r="Q41" s="4">
        <f t="shared" si="0"/>
        <v>3</v>
      </c>
      <c r="R41" s="16" t="s">
        <v>194</v>
      </c>
    </row>
    <row r="42" spans="1:18" ht="52" thickBot="1" x14ac:dyDescent="0.25">
      <c r="A42" s="16" t="s">
        <v>165</v>
      </c>
      <c r="B42" s="18">
        <v>44013</v>
      </c>
      <c r="C42" s="24" t="s">
        <v>27</v>
      </c>
      <c r="D42" s="16" t="s">
        <v>166</v>
      </c>
      <c r="E42" s="15"/>
      <c r="F42" s="15"/>
      <c r="G42" s="15">
        <v>1</v>
      </c>
      <c r="H42" s="15"/>
      <c r="I42" s="15"/>
      <c r="J42" s="15">
        <v>1</v>
      </c>
      <c r="K42" s="15"/>
      <c r="L42" s="15"/>
      <c r="M42" s="15"/>
      <c r="N42" s="15"/>
      <c r="O42" s="15"/>
      <c r="P42" s="15"/>
      <c r="Q42" s="4">
        <f t="shared" si="0"/>
        <v>2</v>
      </c>
      <c r="R42" s="16" t="s">
        <v>204</v>
      </c>
    </row>
    <row r="43" spans="1:18" ht="86" thickBot="1" x14ac:dyDescent="0.25">
      <c r="A43" s="16" t="s">
        <v>167</v>
      </c>
      <c r="B43" s="18">
        <v>43647</v>
      </c>
      <c r="C43" s="24" t="s">
        <v>19</v>
      </c>
      <c r="D43" s="16" t="s">
        <v>168</v>
      </c>
      <c r="E43" s="15">
        <v>1</v>
      </c>
      <c r="F43" s="15">
        <v>1</v>
      </c>
      <c r="G43" s="15">
        <v>1</v>
      </c>
      <c r="H43" s="15">
        <v>1</v>
      </c>
      <c r="I43" s="15">
        <v>1</v>
      </c>
      <c r="J43" s="15">
        <v>1</v>
      </c>
      <c r="K43" s="15"/>
      <c r="L43" s="15">
        <v>1</v>
      </c>
      <c r="M43" s="15">
        <v>1</v>
      </c>
      <c r="N43" s="15"/>
      <c r="O43" s="15">
        <v>1</v>
      </c>
      <c r="P43" s="15">
        <v>1</v>
      </c>
      <c r="Q43" s="4">
        <f t="shared" si="0"/>
        <v>10</v>
      </c>
      <c r="R43" s="25" t="s">
        <v>194</v>
      </c>
    </row>
    <row r="44" spans="1:18" ht="52" thickBot="1" x14ac:dyDescent="0.25">
      <c r="A44" s="16" t="s">
        <v>169</v>
      </c>
      <c r="B44" s="18">
        <v>44013</v>
      </c>
      <c r="C44" s="24" t="s">
        <v>35</v>
      </c>
      <c r="D44" s="16" t="s">
        <v>170</v>
      </c>
      <c r="E44" s="15">
        <v>1</v>
      </c>
      <c r="F44" s="15"/>
      <c r="G44" s="15"/>
      <c r="H44" s="15"/>
      <c r="I44" s="15"/>
      <c r="J44" s="15"/>
      <c r="K44" s="15"/>
      <c r="L44" s="15"/>
      <c r="M44" s="15"/>
      <c r="N44" s="15"/>
      <c r="O44" s="15"/>
      <c r="P44" s="15"/>
      <c r="Q44" s="4">
        <f t="shared" si="0"/>
        <v>1</v>
      </c>
      <c r="R44" s="25" t="s">
        <v>194</v>
      </c>
    </row>
    <row r="45" spans="1:18" ht="52" thickBot="1" x14ac:dyDescent="0.25">
      <c r="A45" s="16" t="s">
        <v>171</v>
      </c>
      <c r="B45" s="18">
        <v>45108</v>
      </c>
      <c r="C45" s="24" t="s">
        <v>92</v>
      </c>
      <c r="D45" s="16" t="s">
        <v>172</v>
      </c>
      <c r="E45" s="15"/>
      <c r="F45" s="15"/>
      <c r="G45" s="15">
        <v>1</v>
      </c>
      <c r="H45" s="15"/>
      <c r="I45" s="15"/>
      <c r="J45" s="15"/>
      <c r="K45" s="15"/>
      <c r="L45" s="15"/>
      <c r="M45" s="15"/>
      <c r="N45" s="15"/>
      <c r="O45" s="15"/>
      <c r="P45" s="15"/>
      <c r="Q45" s="4">
        <f t="shared" si="0"/>
        <v>1</v>
      </c>
      <c r="R45" s="25" t="s">
        <v>205</v>
      </c>
    </row>
    <row r="46" spans="1:18" ht="52" thickBot="1" x14ac:dyDescent="0.25">
      <c r="A46" s="16" t="s">
        <v>174</v>
      </c>
      <c r="B46" s="18">
        <v>43647</v>
      </c>
      <c r="C46" s="24" t="s">
        <v>91</v>
      </c>
      <c r="D46" s="16" t="s">
        <v>173</v>
      </c>
      <c r="E46" s="15"/>
      <c r="F46" s="15"/>
      <c r="G46" s="15">
        <v>1</v>
      </c>
      <c r="H46" s="15"/>
      <c r="I46" s="15"/>
      <c r="J46" s="15">
        <v>1</v>
      </c>
      <c r="K46" s="15"/>
      <c r="L46" s="15">
        <v>1</v>
      </c>
      <c r="M46" s="15"/>
      <c r="N46" s="15">
        <v>1</v>
      </c>
      <c r="O46" s="15"/>
      <c r="P46" s="15"/>
      <c r="Q46" s="4">
        <f t="shared" si="0"/>
        <v>4</v>
      </c>
      <c r="R46" s="25" t="s">
        <v>194</v>
      </c>
    </row>
    <row r="47" spans="1:18" ht="52" thickBot="1" x14ac:dyDescent="0.25">
      <c r="A47" s="16" t="s">
        <v>175</v>
      </c>
      <c r="B47" s="18">
        <v>43647</v>
      </c>
      <c r="C47" s="24" t="s">
        <v>89</v>
      </c>
      <c r="D47" s="16" t="s">
        <v>176</v>
      </c>
      <c r="E47" s="15">
        <v>1</v>
      </c>
      <c r="F47" s="15">
        <v>1</v>
      </c>
      <c r="G47" s="15"/>
      <c r="H47" s="15">
        <v>1</v>
      </c>
      <c r="I47" s="15"/>
      <c r="J47" s="15">
        <v>1</v>
      </c>
      <c r="K47" s="15"/>
      <c r="L47" s="15">
        <v>1</v>
      </c>
      <c r="M47" s="15">
        <v>1</v>
      </c>
      <c r="N47" s="15"/>
      <c r="O47" s="15">
        <v>1</v>
      </c>
      <c r="P47" s="15"/>
      <c r="Q47" s="4">
        <f t="shared" si="0"/>
        <v>7</v>
      </c>
      <c r="R47" s="25" t="s">
        <v>194</v>
      </c>
    </row>
    <row r="48" spans="1:18" ht="52" thickBot="1" x14ac:dyDescent="0.25">
      <c r="A48" s="16" t="s">
        <v>213</v>
      </c>
      <c r="B48" s="18">
        <v>43647</v>
      </c>
      <c r="C48" s="24" t="s">
        <v>59</v>
      </c>
      <c r="D48" s="16" t="s">
        <v>214</v>
      </c>
      <c r="E48" s="15"/>
      <c r="F48" s="15">
        <v>1</v>
      </c>
      <c r="G48" s="15">
        <v>1</v>
      </c>
      <c r="H48" s="15">
        <v>1</v>
      </c>
      <c r="I48" s="15">
        <v>1</v>
      </c>
      <c r="J48" s="15">
        <v>1</v>
      </c>
      <c r="K48" s="15"/>
      <c r="L48" s="15"/>
      <c r="M48" s="15"/>
      <c r="N48" s="15"/>
      <c r="O48" s="15"/>
      <c r="P48" s="15"/>
      <c r="Q48" s="4">
        <f t="shared" si="0"/>
        <v>5</v>
      </c>
      <c r="R48" s="25" t="s">
        <v>194</v>
      </c>
    </row>
    <row r="49" spans="1:18" ht="35" thickBot="1" x14ac:dyDescent="0.25">
      <c r="A49" s="16" t="s">
        <v>206</v>
      </c>
      <c r="B49" s="18">
        <v>45189</v>
      </c>
      <c r="C49" s="24" t="s">
        <v>20</v>
      </c>
      <c r="D49" s="16"/>
      <c r="E49" s="15"/>
      <c r="F49" s="15"/>
      <c r="G49" s="15">
        <v>1</v>
      </c>
      <c r="H49" s="15"/>
      <c r="I49" s="15"/>
      <c r="J49" s="15"/>
      <c r="K49" s="15"/>
      <c r="L49" s="15">
        <v>1</v>
      </c>
      <c r="M49" s="15"/>
      <c r="N49" s="15"/>
      <c r="O49" s="15"/>
      <c r="P49" s="15"/>
      <c r="Q49" s="4">
        <f t="shared" si="0"/>
        <v>2</v>
      </c>
      <c r="R49" s="16" t="s">
        <v>212</v>
      </c>
    </row>
    <row r="50" spans="1:18" ht="35" thickBot="1" x14ac:dyDescent="0.25">
      <c r="A50" s="16" t="s">
        <v>207</v>
      </c>
      <c r="B50" s="18">
        <v>45189</v>
      </c>
      <c r="C50" s="24" t="s">
        <v>20</v>
      </c>
      <c r="D50" s="16"/>
      <c r="E50" s="15"/>
      <c r="F50" s="15"/>
      <c r="G50" s="15">
        <v>1</v>
      </c>
      <c r="H50" s="15"/>
      <c r="I50" s="15"/>
      <c r="J50" s="15">
        <v>1</v>
      </c>
      <c r="K50" s="15"/>
      <c r="L50" s="15"/>
      <c r="M50" s="15"/>
      <c r="N50" s="15"/>
      <c r="O50" s="15"/>
      <c r="P50" s="15"/>
      <c r="Q50" s="4">
        <f t="shared" si="0"/>
        <v>2</v>
      </c>
      <c r="R50" s="16" t="s">
        <v>212</v>
      </c>
    </row>
    <row r="51" spans="1:18" ht="35" thickBot="1" x14ac:dyDescent="0.25">
      <c r="A51" s="16" t="s">
        <v>209</v>
      </c>
      <c r="B51" s="18">
        <v>45189</v>
      </c>
      <c r="C51" s="24" t="s">
        <v>91</v>
      </c>
      <c r="D51" s="16" t="s">
        <v>210</v>
      </c>
      <c r="E51" s="15"/>
      <c r="F51" s="15"/>
      <c r="G51" s="15">
        <v>1</v>
      </c>
      <c r="H51" s="15"/>
      <c r="I51" s="15"/>
      <c r="J51" s="15">
        <v>1</v>
      </c>
      <c r="K51" s="15"/>
      <c r="L51" s="15"/>
      <c r="M51" s="15"/>
      <c r="N51" s="15"/>
      <c r="O51" s="15"/>
      <c r="P51" s="15"/>
      <c r="Q51" s="4">
        <f t="shared" si="0"/>
        <v>2</v>
      </c>
      <c r="R51" s="16" t="s">
        <v>212</v>
      </c>
    </row>
    <row r="52" spans="1:18" ht="52" thickBot="1" x14ac:dyDescent="0.25">
      <c r="A52" s="16" t="s">
        <v>211</v>
      </c>
      <c r="B52" s="18">
        <v>45192</v>
      </c>
      <c r="C52" s="24" t="s">
        <v>62</v>
      </c>
      <c r="D52" s="16" t="s">
        <v>227</v>
      </c>
      <c r="E52" s="15"/>
      <c r="F52" s="15"/>
      <c r="G52" s="15">
        <v>1</v>
      </c>
      <c r="H52" s="15">
        <v>1</v>
      </c>
      <c r="I52" s="15">
        <v>1</v>
      </c>
      <c r="J52" s="15">
        <v>1</v>
      </c>
      <c r="K52" s="15"/>
      <c r="L52" s="15"/>
      <c r="M52" s="15"/>
      <c r="N52" s="15"/>
      <c r="O52" s="15"/>
      <c r="P52" s="15"/>
      <c r="Q52" s="4">
        <f t="shared" si="0"/>
        <v>4</v>
      </c>
      <c r="R52" s="16" t="s">
        <v>194</v>
      </c>
    </row>
    <row r="53" spans="1:18" ht="52" thickBot="1" x14ac:dyDescent="0.25">
      <c r="A53" s="16" t="s">
        <v>215</v>
      </c>
      <c r="B53" s="18">
        <v>45570</v>
      </c>
      <c r="C53" s="24" t="s">
        <v>93</v>
      </c>
      <c r="D53" s="16" t="s">
        <v>219</v>
      </c>
      <c r="E53" s="15"/>
      <c r="F53" s="15"/>
      <c r="G53" s="15">
        <v>1</v>
      </c>
      <c r="H53" s="15">
        <v>1</v>
      </c>
      <c r="I53" s="15">
        <v>1</v>
      </c>
      <c r="J53" s="15">
        <v>1</v>
      </c>
      <c r="K53" s="15">
        <v>1</v>
      </c>
      <c r="L53" s="15">
        <v>1</v>
      </c>
      <c r="M53" s="15">
        <v>1</v>
      </c>
      <c r="N53" s="15"/>
      <c r="O53" s="15"/>
      <c r="P53" s="15"/>
      <c r="Q53" s="4">
        <f t="shared" si="0"/>
        <v>7</v>
      </c>
      <c r="R53" s="16" t="s">
        <v>194</v>
      </c>
    </row>
    <row r="54" spans="1:18" ht="35" thickBot="1" x14ac:dyDescent="0.25">
      <c r="A54" s="16" t="s">
        <v>216</v>
      </c>
      <c r="B54" s="18">
        <v>45240</v>
      </c>
      <c r="C54" s="24" t="s">
        <v>93</v>
      </c>
      <c r="D54" s="16" t="s">
        <v>219</v>
      </c>
      <c r="E54" s="15"/>
      <c r="F54" s="15"/>
      <c r="G54" s="15"/>
      <c r="H54" s="15">
        <v>1</v>
      </c>
      <c r="I54" s="15">
        <v>1</v>
      </c>
      <c r="J54" s="15">
        <v>1</v>
      </c>
      <c r="K54" s="15"/>
      <c r="L54" s="15">
        <v>1</v>
      </c>
      <c r="M54" s="15"/>
      <c r="N54" s="15"/>
      <c r="O54" s="15"/>
      <c r="P54" s="15"/>
      <c r="Q54" s="4">
        <f t="shared" si="0"/>
        <v>4</v>
      </c>
      <c r="R54" s="16" t="s">
        <v>212</v>
      </c>
    </row>
    <row r="55" spans="1:18" ht="52" thickBot="1" x14ac:dyDescent="0.25">
      <c r="A55" s="16" t="s">
        <v>217</v>
      </c>
      <c r="B55" s="18">
        <v>45267</v>
      </c>
      <c r="C55" s="24" t="s">
        <v>22</v>
      </c>
      <c r="D55" s="16" t="s">
        <v>220</v>
      </c>
      <c r="E55" s="15"/>
      <c r="F55" s="15"/>
      <c r="G55" s="15"/>
      <c r="H55" s="15"/>
      <c r="I55" s="15">
        <v>1</v>
      </c>
      <c r="J55" s="15">
        <v>1</v>
      </c>
      <c r="K55" s="15"/>
      <c r="L55" s="15"/>
      <c r="M55" s="15"/>
      <c r="N55" s="15">
        <v>1</v>
      </c>
      <c r="O55" s="15"/>
      <c r="P55" s="15"/>
      <c r="Q55" s="4">
        <f t="shared" si="0"/>
        <v>3</v>
      </c>
      <c r="R55" s="16" t="s">
        <v>212</v>
      </c>
    </row>
    <row r="56" spans="1:18" ht="52" thickBot="1" x14ac:dyDescent="0.25">
      <c r="A56" s="16" t="s">
        <v>218</v>
      </c>
      <c r="B56" s="18">
        <v>45267</v>
      </c>
      <c r="C56" s="24" t="s">
        <v>22</v>
      </c>
      <c r="D56" s="16" t="s">
        <v>220</v>
      </c>
      <c r="E56" s="15"/>
      <c r="F56" s="15"/>
      <c r="G56" s="15"/>
      <c r="H56" s="15"/>
      <c r="I56" s="15">
        <v>1</v>
      </c>
      <c r="J56" s="15">
        <v>1</v>
      </c>
      <c r="K56" s="15"/>
      <c r="L56" s="15">
        <v>1</v>
      </c>
      <c r="M56" s="15"/>
      <c r="N56" s="15"/>
      <c r="O56" s="15"/>
      <c r="P56" s="15"/>
      <c r="Q56" s="4">
        <f t="shared" si="0"/>
        <v>3</v>
      </c>
      <c r="R56" s="16" t="s">
        <v>212</v>
      </c>
    </row>
    <row r="57" spans="1:18" ht="52" thickBot="1" x14ac:dyDescent="0.25">
      <c r="A57" s="16" t="s">
        <v>221</v>
      </c>
      <c r="B57" s="18">
        <v>45313</v>
      </c>
      <c r="C57" s="24" t="s">
        <v>22</v>
      </c>
      <c r="D57" s="16" t="s">
        <v>228</v>
      </c>
      <c r="E57" s="15"/>
      <c r="F57" s="15"/>
      <c r="G57" s="15"/>
      <c r="H57" s="15"/>
      <c r="I57" s="15"/>
      <c r="J57" s="15"/>
      <c r="K57" s="15">
        <v>1</v>
      </c>
      <c r="L57" s="15">
        <v>1</v>
      </c>
      <c r="M57" s="15">
        <v>1</v>
      </c>
      <c r="N57" s="15"/>
      <c r="O57" s="15"/>
      <c r="P57" s="15"/>
      <c r="Q57" s="4">
        <f t="shared" si="0"/>
        <v>3</v>
      </c>
      <c r="R57" s="16" t="s">
        <v>212</v>
      </c>
    </row>
    <row r="58" spans="1:18" ht="35" thickBot="1" x14ac:dyDescent="0.25">
      <c r="A58" s="16" t="s">
        <v>226</v>
      </c>
      <c r="B58" s="18">
        <v>45306</v>
      </c>
      <c r="C58" s="24" t="s">
        <v>62</v>
      </c>
      <c r="D58" s="16" t="s">
        <v>229</v>
      </c>
      <c r="E58" s="15"/>
      <c r="F58" s="15"/>
      <c r="G58" s="15"/>
      <c r="H58" s="15"/>
      <c r="I58" s="15"/>
      <c r="J58" s="15"/>
      <c r="K58" s="15">
        <v>1</v>
      </c>
      <c r="L58" s="15">
        <v>1</v>
      </c>
      <c r="M58" s="15">
        <v>1</v>
      </c>
      <c r="N58" s="15"/>
      <c r="O58" s="15">
        <v>1</v>
      </c>
      <c r="P58" s="15">
        <v>1</v>
      </c>
      <c r="Q58" s="4">
        <f t="shared" si="0"/>
        <v>5</v>
      </c>
      <c r="R58" s="16" t="s">
        <v>212</v>
      </c>
    </row>
    <row r="59" spans="1:18" ht="35" thickBot="1" x14ac:dyDescent="0.25">
      <c r="A59" s="16" t="s">
        <v>222</v>
      </c>
      <c r="B59" s="18">
        <v>45341</v>
      </c>
      <c r="C59" s="24" t="s">
        <v>20</v>
      </c>
      <c r="D59" s="16" t="s">
        <v>230</v>
      </c>
      <c r="E59" s="15"/>
      <c r="F59" s="15"/>
      <c r="G59" s="15"/>
      <c r="H59" s="15"/>
      <c r="I59" s="15"/>
      <c r="J59" s="15"/>
      <c r="K59" s="15"/>
      <c r="L59" s="15">
        <v>1</v>
      </c>
      <c r="M59" s="15">
        <v>1</v>
      </c>
      <c r="N59" s="15"/>
      <c r="O59" s="15"/>
      <c r="P59" s="15"/>
      <c r="Q59" s="4">
        <f t="shared" si="0"/>
        <v>2</v>
      </c>
      <c r="R59" s="16" t="s">
        <v>212</v>
      </c>
    </row>
    <row r="60" spans="1:18" ht="35" thickBot="1" x14ac:dyDescent="0.25">
      <c r="A60" s="16" t="s">
        <v>223</v>
      </c>
      <c r="B60" s="18">
        <v>45341</v>
      </c>
      <c r="C60" s="24" t="s">
        <v>59</v>
      </c>
      <c r="D60" s="16" t="s">
        <v>231</v>
      </c>
      <c r="E60" s="15"/>
      <c r="F60" s="15"/>
      <c r="G60" s="15"/>
      <c r="H60" s="15"/>
      <c r="I60" s="15"/>
      <c r="J60" s="15"/>
      <c r="K60" s="15"/>
      <c r="L60" s="15">
        <v>1</v>
      </c>
      <c r="M60" s="15">
        <v>1</v>
      </c>
      <c r="N60" s="15"/>
      <c r="O60" s="15"/>
      <c r="P60" s="15"/>
      <c r="Q60" s="4">
        <f t="shared" si="0"/>
        <v>2</v>
      </c>
      <c r="R60" s="16" t="s">
        <v>212</v>
      </c>
    </row>
    <row r="61" spans="1:18" ht="35" thickBot="1" x14ac:dyDescent="0.25">
      <c r="A61" s="16" t="s">
        <v>224</v>
      </c>
      <c r="B61" s="18">
        <v>45369</v>
      </c>
      <c r="C61" s="24" t="s">
        <v>93</v>
      </c>
      <c r="D61" s="16" t="s">
        <v>232</v>
      </c>
      <c r="E61" s="15"/>
      <c r="F61" s="15"/>
      <c r="G61" s="15"/>
      <c r="H61" s="15"/>
      <c r="I61" s="15"/>
      <c r="J61" s="15"/>
      <c r="K61" s="15"/>
      <c r="L61" s="15"/>
      <c r="M61" s="15">
        <v>1</v>
      </c>
      <c r="N61" s="15"/>
      <c r="O61" s="15"/>
      <c r="P61" s="15"/>
      <c r="Q61" s="4">
        <f t="shared" si="0"/>
        <v>1</v>
      </c>
      <c r="R61" s="16" t="s">
        <v>212</v>
      </c>
    </row>
    <row r="62" spans="1:18" ht="35" thickBot="1" x14ac:dyDescent="0.25">
      <c r="A62" s="16" t="s">
        <v>225</v>
      </c>
      <c r="B62" s="18">
        <v>45369</v>
      </c>
      <c r="C62" s="24" t="s">
        <v>61</v>
      </c>
      <c r="D62" s="16" t="s">
        <v>233</v>
      </c>
      <c r="E62" s="15"/>
      <c r="F62" s="15"/>
      <c r="G62" s="15"/>
      <c r="H62" s="15"/>
      <c r="I62" s="15"/>
      <c r="J62" s="15"/>
      <c r="K62" s="15"/>
      <c r="L62" s="15"/>
      <c r="M62" s="15">
        <v>1</v>
      </c>
      <c r="N62" s="15"/>
      <c r="O62" s="15"/>
      <c r="P62" s="15"/>
      <c r="Q62" s="4">
        <f t="shared" si="0"/>
        <v>1</v>
      </c>
      <c r="R62" s="16" t="s">
        <v>212</v>
      </c>
    </row>
    <row r="63" spans="1:18" ht="35" thickBot="1" x14ac:dyDescent="0.25">
      <c r="A63" s="16" t="s">
        <v>236</v>
      </c>
      <c r="B63" s="18">
        <v>45407</v>
      </c>
      <c r="C63" s="24" t="s">
        <v>31</v>
      </c>
      <c r="D63" s="16"/>
      <c r="E63" s="15"/>
      <c r="F63" s="15"/>
      <c r="G63" s="15"/>
      <c r="H63" s="15"/>
      <c r="I63" s="15"/>
      <c r="J63" s="15"/>
      <c r="K63" s="15"/>
      <c r="L63" s="15"/>
      <c r="M63" s="15"/>
      <c r="N63" s="15">
        <v>1</v>
      </c>
      <c r="O63" s="15"/>
      <c r="P63" s="15"/>
      <c r="Q63" s="4">
        <f t="shared" si="0"/>
        <v>1</v>
      </c>
      <c r="R63" s="16" t="s">
        <v>212</v>
      </c>
    </row>
    <row r="64" spans="1:18" ht="35" thickBot="1" x14ac:dyDescent="0.25">
      <c r="A64" s="16" t="s">
        <v>234</v>
      </c>
      <c r="B64" s="18">
        <v>45419</v>
      </c>
      <c r="C64" s="24" t="s">
        <v>19</v>
      </c>
      <c r="D64" s="16" t="s">
        <v>235</v>
      </c>
      <c r="E64" s="15"/>
      <c r="F64" s="15"/>
      <c r="G64" s="15"/>
      <c r="H64" s="15"/>
      <c r="I64" s="15"/>
      <c r="J64" s="15"/>
      <c r="K64" s="15"/>
      <c r="L64" s="15"/>
      <c r="M64" s="15"/>
      <c r="N64" s="15"/>
      <c r="O64" s="15">
        <v>1</v>
      </c>
      <c r="P64" s="15"/>
      <c r="Q64" s="4">
        <f t="shared" si="0"/>
        <v>1</v>
      </c>
      <c r="R64" s="16" t="s">
        <v>212</v>
      </c>
    </row>
    <row r="65" spans="1:18" ht="35" thickBot="1" x14ac:dyDescent="0.25">
      <c r="A65" s="16" t="s">
        <v>237</v>
      </c>
      <c r="B65" s="18">
        <v>45448</v>
      </c>
      <c r="C65" s="24" t="s">
        <v>19</v>
      </c>
      <c r="D65" s="16" t="s">
        <v>235</v>
      </c>
      <c r="E65" s="15"/>
      <c r="F65" s="15"/>
      <c r="G65" s="15"/>
      <c r="H65" s="15"/>
      <c r="I65" s="15"/>
      <c r="J65" s="15"/>
      <c r="K65" s="15"/>
      <c r="L65" s="15"/>
      <c r="M65" s="15"/>
      <c r="N65" s="15"/>
      <c r="O65" s="15"/>
      <c r="P65" s="15">
        <v>1</v>
      </c>
      <c r="Q65" s="4">
        <f t="shared" si="0"/>
        <v>1</v>
      </c>
      <c r="R65" s="16" t="s">
        <v>212</v>
      </c>
    </row>
    <row r="66" spans="1:18" ht="35" thickBot="1" x14ac:dyDescent="0.25">
      <c r="A66" s="16" t="s">
        <v>238</v>
      </c>
      <c r="B66" s="18">
        <v>45467</v>
      </c>
      <c r="C66" s="24" t="s">
        <v>93</v>
      </c>
      <c r="D66" s="16" t="s">
        <v>239</v>
      </c>
      <c r="E66" s="15"/>
      <c r="F66" s="15"/>
      <c r="G66" s="15"/>
      <c r="H66" s="15"/>
      <c r="I66" s="15"/>
      <c r="J66" s="15"/>
      <c r="K66" s="15"/>
      <c r="L66" s="15"/>
      <c r="M66" s="15"/>
      <c r="N66" s="15"/>
      <c r="O66" s="15"/>
      <c r="P66" s="15">
        <v>1</v>
      </c>
      <c r="Q66" s="4">
        <f t="shared" si="0"/>
        <v>1</v>
      </c>
      <c r="R66" s="16" t="s">
        <v>212</v>
      </c>
    </row>
    <row r="67" spans="1:18" ht="17" thickBot="1" x14ac:dyDescent="0.25">
      <c r="A67" s="16"/>
      <c r="B67" s="18"/>
      <c r="C67" s="24"/>
      <c r="D67" s="16"/>
      <c r="E67" s="15"/>
      <c r="F67" s="15"/>
      <c r="G67" s="15"/>
      <c r="H67" s="15"/>
      <c r="I67" s="15"/>
      <c r="J67" s="15"/>
      <c r="K67" s="15"/>
      <c r="L67" s="15"/>
      <c r="M67" s="15"/>
      <c r="N67" s="15"/>
      <c r="O67" s="15"/>
      <c r="P67" s="15"/>
      <c r="Q67" s="4">
        <f t="shared" si="0"/>
        <v>0</v>
      </c>
      <c r="R67" s="16"/>
    </row>
    <row r="68" spans="1:18" ht="17" thickBot="1" x14ac:dyDescent="0.25">
      <c r="A68" s="16"/>
      <c r="B68" s="18"/>
      <c r="C68" s="24"/>
      <c r="D68" s="16"/>
      <c r="E68" s="15"/>
      <c r="F68" s="15"/>
      <c r="G68" s="15"/>
      <c r="H68" s="15"/>
      <c r="I68" s="15"/>
      <c r="J68" s="15"/>
      <c r="K68" s="15"/>
      <c r="L68" s="15"/>
      <c r="M68" s="15"/>
      <c r="N68" s="15"/>
      <c r="O68" s="15"/>
      <c r="P68" s="15"/>
      <c r="Q68" s="4">
        <f t="shared" si="0"/>
        <v>0</v>
      </c>
      <c r="R68" s="16"/>
    </row>
    <row r="69" spans="1:18" ht="17" thickBot="1" x14ac:dyDescent="0.25">
      <c r="A69" s="16"/>
      <c r="B69" s="18"/>
      <c r="C69" s="24"/>
      <c r="D69" s="16"/>
      <c r="E69" s="15"/>
      <c r="F69" s="15"/>
      <c r="G69" s="15"/>
      <c r="H69" s="15"/>
      <c r="I69" s="15"/>
      <c r="J69" s="15"/>
      <c r="K69" s="15"/>
      <c r="L69" s="15"/>
      <c r="M69" s="15"/>
      <c r="N69" s="15"/>
      <c r="O69" s="15"/>
      <c r="P69" s="15"/>
      <c r="Q69" s="4">
        <f t="shared" ref="Q69:Q75" si="1">SUM(E69:P69)</f>
        <v>0</v>
      </c>
      <c r="R69" s="16"/>
    </row>
    <row r="70" spans="1:18" ht="17" thickBot="1" x14ac:dyDescent="0.25">
      <c r="A70" s="16"/>
      <c r="B70" s="18"/>
      <c r="C70" s="24"/>
      <c r="D70" s="16"/>
      <c r="E70" s="15"/>
      <c r="F70" s="15"/>
      <c r="G70" s="15"/>
      <c r="H70" s="15"/>
      <c r="I70" s="15"/>
      <c r="J70" s="15"/>
      <c r="K70" s="15"/>
      <c r="L70" s="15"/>
      <c r="M70" s="15"/>
      <c r="N70" s="15"/>
      <c r="O70" s="15"/>
      <c r="P70" s="15"/>
      <c r="Q70" s="4">
        <f t="shared" si="1"/>
        <v>0</v>
      </c>
      <c r="R70" s="16"/>
    </row>
    <row r="71" spans="1:18" ht="17" thickBot="1" x14ac:dyDescent="0.25">
      <c r="A71" s="16"/>
      <c r="B71" s="18"/>
      <c r="C71" s="24"/>
      <c r="D71" s="16"/>
      <c r="E71" s="15"/>
      <c r="F71" s="15"/>
      <c r="G71" s="15"/>
      <c r="H71" s="15"/>
      <c r="I71" s="15"/>
      <c r="J71" s="15"/>
      <c r="K71" s="15"/>
      <c r="L71" s="15"/>
      <c r="M71" s="15"/>
      <c r="N71" s="15"/>
      <c r="O71" s="15"/>
      <c r="P71" s="15"/>
      <c r="Q71" s="4">
        <f t="shared" si="1"/>
        <v>0</v>
      </c>
      <c r="R71" s="16"/>
    </row>
    <row r="72" spans="1:18" ht="17" thickBot="1" x14ac:dyDescent="0.25">
      <c r="A72" s="16"/>
      <c r="B72" s="18"/>
      <c r="C72" s="24"/>
      <c r="D72" s="16"/>
      <c r="E72" s="15"/>
      <c r="F72" s="15"/>
      <c r="G72" s="15"/>
      <c r="H72" s="15"/>
      <c r="I72" s="15"/>
      <c r="J72" s="15"/>
      <c r="K72" s="15"/>
      <c r="L72" s="15"/>
      <c r="M72" s="15"/>
      <c r="N72" s="15"/>
      <c r="O72" s="15"/>
      <c r="P72" s="15"/>
      <c r="Q72" s="4">
        <f t="shared" si="1"/>
        <v>0</v>
      </c>
      <c r="R72" s="16"/>
    </row>
    <row r="73" spans="1:18" ht="17" thickBot="1" x14ac:dyDescent="0.25">
      <c r="A73" s="16"/>
      <c r="B73" s="18"/>
      <c r="C73" s="24"/>
      <c r="D73" s="16"/>
      <c r="E73" s="15"/>
      <c r="F73" s="15"/>
      <c r="G73" s="15"/>
      <c r="H73" s="15"/>
      <c r="I73" s="15"/>
      <c r="J73" s="15"/>
      <c r="K73" s="15"/>
      <c r="L73" s="15"/>
      <c r="M73" s="15"/>
      <c r="N73" s="15"/>
      <c r="O73" s="15"/>
      <c r="P73" s="15"/>
      <c r="Q73" s="4">
        <f t="shared" si="1"/>
        <v>0</v>
      </c>
      <c r="R73" s="16"/>
    </row>
    <row r="74" spans="1:18" ht="17" thickBot="1" x14ac:dyDescent="0.25">
      <c r="A74" s="16"/>
      <c r="B74" s="18"/>
      <c r="C74" s="24"/>
      <c r="D74" s="16"/>
      <c r="E74" s="15"/>
      <c r="F74" s="15"/>
      <c r="G74" s="15"/>
      <c r="H74" s="15"/>
      <c r="I74" s="15"/>
      <c r="J74" s="15"/>
      <c r="K74" s="15"/>
      <c r="L74" s="15"/>
      <c r="M74" s="15"/>
      <c r="N74" s="15"/>
      <c r="O74" s="15"/>
      <c r="P74" s="15"/>
      <c r="Q74" s="4">
        <f t="shared" si="1"/>
        <v>0</v>
      </c>
      <c r="R74" s="16"/>
    </row>
    <row r="75" spans="1:18" ht="17" thickBot="1" x14ac:dyDescent="0.25">
      <c r="A75" s="16"/>
      <c r="B75" s="18"/>
      <c r="C75" s="24"/>
      <c r="D75" s="16"/>
      <c r="E75" s="15"/>
      <c r="F75" s="15"/>
      <c r="G75" s="15"/>
      <c r="H75" s="15"/>
      <c r="I75" s="15"/>
      <c r="J75" s="15"/>
      <c r="K75" s="15"/>
      <c r="L75" s="15"/>
      <c r="M75" s="15"/>
      <c r="N75" s="15"/>
      <c r="O75" s="15"/>
      <c r="P75" s="15"/>
      <c r="Q75" s="4">
        <f t="shared" si="1"/>
        <v>0</v>
      </c>
      <c r="R75" s="16"/>
    </row>
  </sheetData>
  <sheetProtection algorithmName="SHA-512" hashValue="L1Y6ehklWRiTRP5/vV4uiUWZxCQFWTzctVPwbrhgL4ehicUYI+aCeqjZHKLBPkti5F5b7rCpFqlZor+i+Ea6zw==" saltValue="9lf4Q/itKWtnH+WQx2CC6Q==" spinCount="100000" sheet="1" objects="1" scenarios="1"/>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EBD1A7D0-3911-4FD6-AB40-3A7EEBD1D82B}">
          <x14:formula1>
            <xm:f>'3. Sector Information'!$J$2:$J$53</xm:f>
          </x14:formula1>
          <xm:sqref>C2 C3:C75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6"/>
  <sheetViews>
    <sheetView topLeftCell="A34" workbookViewId="0">
      <selection activeCell="E5" sqref="A1:XFD1048576"/>
    </sheetView>
  </sheetViews>
  <sheetFormatPr baseColWidth="10" defaultColWidth="8.83203125" defaultRowHeight="16" x14ac:dyDescent="0.2"/>
  <cols>
    <col min="1" max="1" width="25.6640625" customWidth="1"/>
    <col min="2" max="2" width="22.33203125" customWidth="1"/>
    <col min="3" max="3" width="20.83203125" customWidth="1"/>
    <col min="4" max="4" width="19.33203125" customWidth="1"/>
    <col min="5" max="6" width="17.6640625" customWidth="1"/>
    <col min="7" max="7" width="8" customWidth="1"/>
    <col min="8" max="8" width="9.83203125" customWidth="1"/>
    <col min="10" max="10" width="35.1640625" customWidth="1"/>
  </cols>
  <sheetData>
    <row r="1" spans="1:11" ht="60" customHeight="1" x14ac:dyDescent="0.2">
      <c r="A1" s="29" t="s">
        <v>73</v>
      </c>
      <c r="B1" s="29"/>
      <c r="C1" s="30"/>
      <c r="D1" s="30"/>
      <c r="E1" s="30"/>
      <c r="F1" s="31"/>
      <c r="J1" t="s">
        <v>96</v>
      </c>
      <c r="K1" t="s">
        <v>98</v>
      </c>
    </row>
    <row r="2" spans="1:11" ht="40" customHeight="1" x14ac:dyDescent="0.2">
      <c r="A2" s="6" t="s">
        <v>8</v>
      </c>
      <c r="B2" s="26" t="s">
        <v>6</v>
      </c>
      <c r="C2" s="27"/>
      <c r="D2" s="27"/>
      <c r="E2" s="27"/>
      <c r="F2" s="28"/>
      <c r="J2" s="12" t="s">
        <v>56</v>
      </c>
      <c r="K2">
        <f>COUNTIF('2. ROSC Active'!C2:C75,J2)</f>
        <v>2</v>
      </c>
    </row>
    <row r="3" spans="1:11" ht="40" customHeight="1" x14ac:dyDescent="0.2">
      <c r="A3" s="8" t="s">
        <v>24</v>
      </c>
      <c r="B3" s="7" t="s">
        <v>87</v>
      </c>
      <c r="C3" s="7" t="s">
        <v>88</v>
      </c>
      <c r="D3" s="7" t="s">
        <v>89</v>
      </c>
      <c r="E3" s="7"/>
      <c r="F3" s="9"/>
      <c r="J3" s="12" t="s">
        <v>57</v>
      </c>
      <c r="K3">
        <f>COUNTIF('2. ROSC Active'!C2:C75,J3)</f>
        <v>0</v>
      </c>
    </row>
    <row r="4" spans="1:11" ht="40" customHeight="1" x14ac:dyDescent="0.2">
      <c r="A4" s="1" t="s">
        <v>16</v>
      </c>
      <c r="B4" s="6" t="s">
        <v>18</v>
      </c>
      <c r="C4" s="6" t="s">
        <v>66</v>
      </c>
      <c r="D4" s="6" t="s">
        <v>19</v>
      </c>
      <c r="E4" s="6" t="s">
        <v>20</v>
      </c>
      <c r="F4" s="10"/>
      <c r="J4" s="12" t="s">
        <v>62</v>
      </c>
      <c r="K4">
        <f>COUNTIF('2. ROSC Active'!C2:C75,J4)</f>
        <v>3</v>
      </c>
    </row>
    <row r="5" spans="1:11" ht="40" customHeight="1" x14ac:dyDescent="0.2">
      <c r="A5" s="1" t="s">
        <v>17</v>
      </c>
      <c r="B5" s="6" t="s">
        <v>21</v>
      </c>
      <c r="C5" s="6" t="s">
        <v>22</v>
      </c>
      <c r="D5" s="6" t="s">
        <v>23</v>
      </c>
      <c r="E5" s="6"/>
      <c r="F5" s="10"/>
      <c r="J5" s="12" t="s">
        <v>68</v>
      </c>
      <c r="K5">
        <f>COUNTIF('2. ROSC Active'!C2:C75,J5)</f>
        <v>0</v>
      </c>
    </row>
    <row r="6" spans="1:11" ht="40" customHeight="1" x14ac:dyDescent="0.2">
      <c r="A6" s="1" t="s">
        <v>25</v>
      </c>
      <c r="B6" s="6" t="s">
        <v>90</v>
      </c>
      <c r="C6" s="6" t="s">
        <v>91</v>
      </c>
      <c r="D6" s="6" t="s">
        <v>92</v>
      </c>
      <c r="E6" s="6"/>
      <c r="F6" s="10"/>
      <c r="J6" s="12" t="s">
        <v>51</v>
      </c>
      <c r="K6">
        <f>COUNTIF('2. ROSC Active'!C2:C75,J6)</f>
        <v>0</v>
      </c>
    </row>
    <row r="7" spans="1:11" ht="51" customHeight="1" x14ac:dyDescent="0.2">
      <c r="A7" s="1" t="s">
        <v>69</v>
      </c>
      <c r="B7" s="6" t="s">
        <v>70</v>
      </c>
      <c r="C7" s="6" t="s">
        <v>71</v>
      </c>
      <c r="D7" s="6" t="s">
        <v>72</v>
      </c>
      <c r="E7" s="6" t="s">
        <v>93</v>
      </c>
      <c r="F7" s="6" t="s">
        <v>94</v>
      </c>
      <c r="J7" s="12" t="s">
        <v>50</v>
      </c>
      <c r="K7">
        <f>COUNTIF('2. ROSC Active'!C2:C75,J7)</f>
        <v>2</v>
      </c>
    </row>
    <row r="8" spans="1:11" ht="48.75" customHeight="1" x14ac:dyDescent="0.2">
      <c r="A8" s="1" t="s">
        <v>26</v>
      </c>
      <c r="B8" s="6" t="s">
        <v>27</v>
      </c>
      <c r="C8" s="6" t="s">
        <v>29</v>
      </c>
      <c r="D8" s="7" t="s">
        <v>36</v>
      </c>
      <c r="E8" s="6" t="s">
        <v>28</v>
      </c>
      <c r="F8" s="6" t="s">
        <v>67</v>
      </c>
      <c r="J8" s="12" t="s">
        <v>64</v>
      </c>
      <c r="K8">
        <f>COUNTIF('2. ROSC Active'!C2:C75,J8)</f>
        <v>0</v>
      </c>
    </row>
    <row r="9" spans="1:11" ht="47.25" customHeight="1" x14ac:dyDescent="0.2">
      <c r="A9" s="1" t="s">
        <v>30</v>
      </c>
      <c r="B9" s="6" t="s">
        <v>31</v>
      </c>
      <c r="C9" s="6" t="s">
        <v>32</v>
      </c>
      <c r="D9" s="6" t="s">
        <v>41</v>
      </c>
      <c r="E9" s="6" t="s">
        <v>58</v>
      </c>
      <c r="F9" s="10"/>
      <c r="J9" s="12" t="s">
        <v>21</v>
      </c>
      <c r="K9">
        <f>COUNTIF('2. ROSC Active'!C2:C75,J9)</f>
        <v>1</v>
      </c>
    </row>
    <row r="10" spans="1:11" ht="40" customHeight="1" x14ac:dyDescent="0.2">
      <c r="A10" s="1" t="s">
        <v>33</v>
      </c>
      <c r="B10" s="6" t="s">
        <v>34</v>
      </c>
      <c r="C10" s="6" t="s">
        <v>40</v>
      </c>
      <c r="D10" s="6" t="s">
        <v>35</v>
      </c>
      <c r="E10" s="6" t="s">
        <v>59</v>
      </c>
      <c r="F10" s="10"/>
      <c r="J10" s="12" t="s">
        <v>22</v>
      </c>
      <c r="K10">
        <f>COUNTIF('2. ROSC Active'!C2:C75,J10)</f>
        <v>6</v>
      </c>
    </row>
    <row r="11" spans="1:11" ht="54.75" customHeight="1" x14ac:dyDescent="0.2">
      <c r="A11" s="1" t="s">
        <v>10</v>
      </c>
      <c r="B11" s="6" t="s">
        <v>37</v>
      </c>
      <c r="C11" s="6" t="s">
        <v>38</v>
      </c>
      <c r="D11" s="6" t="s">
        <v>39</v>
      </c>
      <c r="E11" s="6" t="s">
        <v>42</v>
      </c>
      <c r="F11" s="6" t="s">
        <v>60</v>
      </c>
      <c r="J11" s="12" t="s">
        <v>23</v>
      </c>
      <c r="K11">
        <f>COUNTIF('2. ROSC Active'!C2:C75,J11)</f>
        <v>0</v>
      </c>
    </row>
    <row r="12" spans="1:11" ht="40" customHeight="1" x14ac:dyDescent="0.2">
      <c r="A12" s="1" t="s">
        <v>43</v>
      </c>
      <c r="B12" s="6" t="s">
        <v>44</v>
      </c>
      <c r="C12" s="6" t="s">
        <v>45</v>
      </c>
      <c r="D12" s="6" t="s">
        <v>46</v>
      </c>
      <c r="E12" s="6" t="s">
        <v>61</v>
      </c>
      <c r="F12" s="10"/>
      <c r="J12" s="12" t="s">
        <v>91</v>
      </c>
      <c r="K12">
        <f>COUNTIF('2. ROSC Active'!C2:C75,J12)</f>
        <v>2</v>
      </c>
    </row>
    <row r="13" spans="1:11" ht="40" customHeight="1" x14ac:dyDescent="0.2">
      <c r="A13" s="1" t="s">
        <v>47</v>
      </c>
      <c r="B13" s="6" t="s">
        <v>48</v>
      </c>
      <c r="C13" s="6" t="s">
        <v>63</v>
      </c>
      <c r="D13" s="6"/>
      <c r="E13" s="6"/>
      <c r="F13" s="10"/>
      <c r="J13" s="12" t="s">
        <v>92</v>
      </c>
      <c r="K13">
        <f>COUNTIF('2. ROSC Active'!C2:C75,J13)</f>
        <v>3</v>
      </c>
    </row>
    <row r="14" spans="1:11" ht="40" customHeight="1" x14ac:dyDescent="0.2">
      <c r="A14" s="1" t="s">
        <v>49</v>
      </c>
      <c r="B14" s="6" t="s">
        <v>50</v>
      </c>
      <c r="C14" s="11" t="s">
        <v>68</v>
      </c>
      <c r="D14" s="6" t="s">
        <v>51</v>
      </c>
      <c r="E14" s="6" t="s">
        <v>64</v>
      </c>
      <c r="F14" s="10"/>
      <c r="J14" s="12" t="s">
        <v>90</v>
      </c>
      <c r="K14">
        <f>COUNTIF('2. ROSC Active'!C2:C75,J14)</f>
        <v>0</v>
      </c>
    </row>
    <row r="15" spans="1:11" ht="40" customHeight="1" x14ac:dyDescent="0.2">
      <c r="A15" s="1" t="s">
        <v>52</v>
      </c>
      <c r="B15" s="6" t="s">
        <v>53</v>
      </c>
      <c r="C15" s="6" t="s">
        <v>65</v>
      </c>
      <c r="D15" s="6"/>
      <c r="E15" s="6"/>
      <c r="F15" s="10"/>
      <c r="J15" s="12" t="s">
        <v>36</v>
      </c>
      <c r="K15">
        <f>COUNTIF('2. ROSC Active'!C2:C75,J15)</f>
        <v>0</v>
      </c>
    </row>
    <row r="16" spans="1:11" ht="40" customHeight="1" x14ac:dyDescent="0.2">
      <c r="A16" s="8" t="s">
        <v>54</v>
      </c>
      <c r="B16" s="7" t="s">
        <v>95</v>
      </c>
      <c r="C16" s="7"/>
      <c r="D16" s="7"/>
      <c r="E16" s="7"/>
      <c r="F16" s="10"/>
      <c r="J16" s="12" t="s">
        <v>29</v>
      </c>
      <c r="K16">
        <f>COUNTIF('2. ROSC Active'!C2:C75,J16)</f>
        <v>0</v>
      </c>
    </row>
    <row r="17" spans="1:11" ht="40" customHeight="1" x14ac:dyDescent="0.2">
      <c r="A17" s="8" t="s">
        <v>55</v>
      </c>
      <c r="B17" s="6" t="s">
        <v>56</v>
      </c>
      <c r="C17" s="6" t="s">
        <v>57</v>
      </c>
      <c r="D17" s="6" t="s">
        <v>62</v>
      </c>
      <c r="E17" s="6"/>
      <c r="F17" s="10"/>
      <c r="J17" s="12" t="s">
        <v>27</v>
      </c>
      <c r="K17">
        <f>COUNTIF('2. ROSC Active'!C2:C75,J17)</f>
        <v>1</v>
      </c>
    </row>
    <row r="18" spans="1:11" x14ac:dyDescent="0.2">
      <c r="J18" s="12" t="s">
        <v>67</v>
      </c>
      <c r="K18">
        <f>COUNTIF('2. ROSC Active'!C2:C75,J18)</f>
        <v>1</v>
      </c>
    </row>
    <row r="19" spans="1:11" x14ac:dyDescent="0.2">
      <c r="J19" s="12" t="s">
        <v>28</v>
      </c>
      <c r="K19">
        <f>COUNTIF('2. ROSC Active'!C2:C75,J19)</f>
        <v>0</v>
      </c>
    </row>
    <row r="20" spans="1:11" x14ac:dyDescent="0.2">
      <c r="J20" s="12" t="s">
        <v>35</v>
      </c>
      <c r="K20">
        <f>COUNTIF('2. ROSC Active'!C2:C75,J20)</f>
        <v>1</v>
      </c>
    </row>
    <row r="21" spans="1:11" x14ac:dyDescent="0.2">
      <c r="J21" s="12" t="s">
        <v>40</v>
      </c>
      <c r="K21">
        <f>COUNTIF('2. ROSC Active'!C2:C75,J21)</f>
        <v>1</v>
      </c>
    </row>
    <row r="22" spans="1:11" x14ac:dyDescent="0.2">
      <c r="J22" s="12" t="s">
        <v>34</v>
      </c>
      <c r="K22">
        <f>COUNTIF('2. ROSC Active'!C2:C75,J22)</f>
        <v>1</v>
      </c>
    </row>
    <row r="23" spans="1:11" x14ac:dyDescent="0.2">
      <c r="J23" s="12" t="s">
        <v>59</v>
      </c>
      <c r="K23">
        <f>COUNTIF('2. ROSC Active'!C2:C75,J23)</f>
        <v>4</v>
      </c>
    </row>
    <row r="24" spans="1:11" x14ac:dyDescent="0.2">
      <c r="J24" s="12" t="s">
        <v>44</v>
      </c>
      <c r="K24">
        <f>COUNTIF('2. ROSC Active'!C2:C75,J24)</f>
        <v>0</v>
      </c>
    </row>
    <row r="25" spans="1:11" x14ac:dyDescent="0.2">
      <c r="J25" s="12" t="s">
        <v>61</v>
      </c>
      <c r="K25">
        <f>COUNTIF('2. ROSC Active'!C2:C75,J25)</f>
        <v>1</v>
      </c>
    </row>
    <row r="26" spans="1:11" x14ac:dyDescent="0.2">
      <c r="J26" s="12" t="s">
        <v>46</v>
      </c>
      <c r="K26">
        <f>COUNTIF('2. ROSC Active'!C2:C75,J26)</f>
        <v>1</v>
      </c>
    </row>
    <row r="27" spans="1:11" x14ac:dyDescent="0.2">
      <c r="J27" s="12" t="s">
        <v>45</v>
      </c>
      <c r="K27">
        <f>COUNTIF('2. ROSC Active'!C2:C75,J27)</f>
        <v>0</v>
      </c>
    </row>
    <row r="28" spans="1:11" x14ac:dyDescent="0.2">
      <c r="J28" s="12" t="s">
        <v>42</v>
      </c>
      <c r="K28">
        <f>COUNTIF('2. ROSC Active'!C2:C75,J28)</f>
        <v>0</v>
      </c>
    </row>
    <row r="29" spans="1:11" x14ac:dyDescent="0.2">
      <c r="J29" s="12" t="s">
        <v>38</v>
      </c>
      <c r="K29">
        <f>COUNTIF('2. ROSC Active'!C2:C75,J29)</f>
        <v>0</v>
      </c>
    </row>
    <row r="30" spans="1:11" x14ac:dyDescent="0.2">
      <c r="J30" s="12" t="s">
        <v>39</v>
      </c>
      <c r="K30">
        <f>COUNTIF('2. ROSC Active'!C2:C75,J30)</f>
        <v>0</v>
      </c>
    </row>
    <row r="31" spans="1:11" x14ac:dyDescent="0.2">
      <c r="J31" s="12" t="s">
        <v>37</v>
      </c>
      <c r="K31">
        <f>COUNTIF('2. ROSC Active'!C2:C75,J31)</f>
        <v>0</v>
      </c>
    </row>
    <row r="32" spans="1:11" x14ac:dyDescent="0.2">
      <c r="J32" s="12" t="s">
        <v>60</v>
      </c>
      <c r="K32">
        <f>COUNTIF('2. ROSC Active'!C2:C75,J32)</f>
        <v>1</v>
      </c>
    </row>
    <row r="33" spans="10:11" x14ac:dyDescent="0.2">
      <c r="J33" s="12" t="s">
        <v>95</v>
      </c>
      <c r="K33">
        <f>COUNTIF('2. ROSC Active'!C2:C75,J33)</f>
        <v>1</v>
      </c>
    </row>
    <row r="34" spans="10:11" x14ac:dyDescent="0.2">
      <c r="J34" s="12" t="s">
        <v>88</v>
      </c>
      <c r="K34">
        <f>COUNTIF('2. ROSC Active'!C2:C75,J34)</f>
        <v>0</v>
      </c>
    </row>
    <row r="35" spans="10:11" x14ac:dyDescent="0.2">
      <c r="J35" s="12" t="s">
        <v>89</v>
      </c>
      <c r="K35">
        <f>COUNTIF('2. ROSC Active'!C2:C75,J35)</f>
        <v>6</v>
      </c>
    </row>
    <row r="36" spans="10:11" x14ac:dyDescent="0.2">
      <c r="J36" s="12" t="s">
        <v>87</v>
      </c>
      <c r="K36">
        <f>COUNTIF('2. ROSC Active'!C2:C75,J36)</f>
        <v>0</v>
      </c>
    </row>
    <row r="37" spans="10:11" x14ac:dyDescent="0.2">
      <c r="J37" s="12" t="s">
        <v>66</v>
      </c>
      <c r="K37">
        <f>COUNTIF('2. ROSC Active'!C2:C75,J37)</f>
        <v>0</v>
      </c>
    </row>
    <row r="38" spans="10:11" x14ac:dyDescent="0.2">
      <c r="J38" s="12" t="s">
        <v>19</v>
      </c>
      <c r="K38">
        <f>COUNTIF('2. ROSC Active'!C2:C75,J38)</f>
        <v>6</v>
      </c>
    </row>
    <row r="39" spans="10:11" x14ac:dyDescent="0.2">
      <c r="J39" s="12" t="s">
        <v>20</v>
      </c>
      <c r="K39">
        <f>COUNTIF('2. ROSC Active'!C2:C75,J39)</f>
        <v>5</v>
      </c>
    </row>
    <row r="40" spans="10:11" x14ac:dyDescent="0.2">
      <c r="J40" s="12" t="s">
        <v>18</v>
      </c>
      <c r="K40">
        <f>COUNTIF('2. ROSC Active'!C2:C75,J40)</f>
        <v>0</v>
      </c>
    </row>
    <row r="41" spans="10:11" x14ac:dyDescent="0.2">
      <c r="J41" s="12" t="s">
        <v>72</v>
      </c>
      <c r="K41">
        <f>COUNTIF('2. ROSC Active'!C2:C75,J41)</f>
        <v>0</v>
      </c>
    </row>
    <row r="42" spans="10:11" x14ac:dyDescent="0.2">
      <c r="J42" s="12" t="s">
        <v>97</v>
      </c>
      <c r="K42">
        <f>COUNTIF('2. ROSC Active'!C2:C75,J42)</f>
        <v>1</v>
      </c>
    </row>
    <row r="43" spans="10:11" x14ac:dyDescent="0.2">
      <c r="J43" s="12" t="s">
        <v>94</v>
      </c>
      <c r="K43">
        <f>COUNTIF('2. ROSC Active'!C2:C75,J43)</f>
        <v>4</v>
      </c>
    </row>
    <row r="44" spans="10:11" x14ac:dyDescent="0.2">
      <c r="J44" s="12" t="s">
        <v>71</v>
      </c>
      <c r="K44">
        <f>COUNTIF('2. ROSC Active'!C2:C75,J44)</f>
        <v>0</v>
      </c>
    </row>
    <row r="45" spans="10:11" x14ac:dyDescent="0.2">
      <c r="J45" s="12" t="s">
        <v>93</v>
      </c>
      <c r="K45">
        <f>COUNTIF('2. ROSC Active'!C2:C75,J45)</f>
        <v>4</v>
      </c>
    </row>
    <row r="46" spans="10:11" x14ac:dyDescent="0.2">
      <c r="J46" s="12" t="s">
        <v>58</v>
      </c>
      <c r="K46">
        <f>COUNTIF('2. ROSC Active'!C2:C75,J46)</f>
        <v>3</v>
      </c>
    </row>
    <row r="47" spans="10:11" x14ac:dyDescent="0.2">
      <c r="J47" s="12" t="s">
        <v>32</v>
      </c>
      <c r="K47">
        <f>COUNTIF('2. ROSC Active'!C2:C75,J47)</f>
        <v>0</v>
      </c>
    </row>
    <row r="48" spans="10:11" x14ac:dyDescent="0.2">
      <c r="J48" s="12" t="s">
        <v>31</v>
      </c>
      <c r="K48">
        <f>COUNTIF('2. ROSC Active'!C2:C75,J48)</f>
        <v>1</v>
      </c>
    </row>
    <row r="49" spans="10:11" x14ac:dyDescent="0.2">
      <c r="J49" s="12" t="s">
        <v>41</v>
      </c>
      <c r="K49">
        <f>COUNTIF('2. ROSC Active'!C2:C75,J49)</f>
        <v>0</v>
      </c>
    </row>
    <row r="50" spans="10:11" x14ac:dyDescent="0.2">
      <c r="J50" s="12" t="s">
        <v>48</v>
      </c>
      <c r="K50">
        <f>COUNTIF('2. ROSC Active'!C2:C75,J50)</f>
        <v>0</v>
      </c>
    </row>
    <row r="51" spans="10:11" x14ac:dyDescent="0.2">
      <c r="J51" s="12" t="s">
        <v>63</v>
      </c>
      <c r="K51">
        <f>COUNTIF('2. ROSC Active'!C2:C75,J51)</f>
        <v>1</v>
      </c>
    </row>
    <row r="52" spans="10:11" x14ac:dyDescent="0.2">
      <c r="J52" s="12" t="s">
        <v>53</v>
      </c>
      <c r="K52">
        <f>COUNTIF('2. ROSC Active'!C2:C75,J52)</f>
        <v>1</v>
      </c>
    </row>
    <row r="53" spans="10:11" x14ac:dyDescent="0.2">
      <c r="J53" s="12" t="s">
        <v>65</v>
      </c>
      <c r="K53">
        <f>COUNTIF('2. ROSC Active'!C2:C75,J53)</f>
        <v>0</v>
      </c>
    </row>
    <row r="55" spans="10:11" x14ac:dyDescent="0.2">
      <c r="J55" s="12" t="s">
        <v>101</v>
      </c>
      <c r="K55">
        <f>SUM(K2:K53)</f>
        <v>64</v>
      </c>
    </row>
    <row r="56" spans="10:11" x14ac:dyDescent="0.2">
      <c r="J56" s="12" t="s">
        <v>100</v>
      </c>
      <c r="K56">
        <f>COUNTIF(K2:K53, "&gt;0")</f>
        <v>27</v>
      </c>
    </row>
  </sheetData>
  <sheetProtection algorithmName="SHA-512" hashValue="IxjT8sv/NWAHCZIk2aUKfoNV1QuX7TmiwAKBYJ/ZQsAAZeCCswfFUkIr8aALHkpOlMpSV9QPO7IOZbF/vGdp1A==" saltValue="ZRRblgHkN817pE/znI2QOw==" spinCount="100000" sheet="1" objects="1" scenarios="1"/>
  <sortState xmlns:xlrd2="http://schemas.microsoft.com/office/spreadsheetml/2017/richdata2" ref="J2:J53">
    <sortCondition ref="J53"/>
  </sortState>
  <mergeCells count="2">
    <mergeCell ref="B2:F2"/>
    <mergeCell ref="A1:F1"/>
  </mergeCells>
  <pageMargins left="0.45" right="0.4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1. Cover Sheet</vt:lpstr>
      <vt:lpstr>2. ROSC Active</vt:lpstr>
      <vt:lpstr>3. Sector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Deschamps, Michael J.</dc:creator>
  <cp:lastModifiedBy>Karen White</cp:lastModifiedBy>
  <cp:lastPrinted>2022-06-10T23:39:20Z</cp:lastPrinted>
  <dcterms:created xsi:type="dcterms:W3CDTF">2022-05-19T17:55:56Z</dcterms:created>
  <dcterms:modified xsi:type="dcterms:W3CDTF">2024-06-24T22:23:25Z</dcterms:modified>
</cp:coreProperties>
</file>