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14023861b0969e52/Desktop/"/>
    </mc:Choice>
  </mc:AlternateContent>
  <xr:revisionPtr revIDLastSave="0" documentId="8_{DB03B504-E1F0-47A2-8445-2A7FEB04C515}" xr6:coauthVersionLast="47" xr6:coauthVersionMax="47" xr10:uidLastSave="{00000000-0000-0000-0000-000000000000}"/>
  <bookViews>
    <workbookView xWindow="28680" yWindow="-120" windowWidth="29040" windowHeight="15840" firstSheet="1" activeTab="1" xr2:uid="{00000000-000D-0000-FFFF-FFFF00000000}"/>
  </bookViews>
  <sheets>
    <sheet name="1. Cover Sheet" sheetId="2" r:id="rId1"/>
    <sheet name="2. ROSC Active" sheetId="3" r:id="rId2"/>
    <sheet name="3. Sector Information" sheetId="4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53" i="4" l="1"/>
  <c r="K52" i="4"/>
  <c r="K51" i="4"/>
  <c r="K50" i="4"/>
  <c r="K49" i="4"/>
  <c r="K48" i="4"/>
  <c r="K47" i="4"/>
  <c r="K46" i="4"/>
  <c r="K45" i="4"/>
  <c r="K44" i="4"/>
  <c r="K43" i="4"/>
  <c r="K42" i="4"/>
  <c r="K41" i="4"/>
  <c r="K40" i="4"/>
  <c r="K39" i="4"/>
  <c r="K38" i="4"/>
  <c r="K37" i="4"/>
  <c r="K36" i="4"/>
  <c r="K35" i="4"/>
  <c r="K34" i="4"/>
  <c r="K33" i="4"/>
  <c r="K32" i="4"/>
  <c r="K31" i="4"/>
  <c r="K30" i="4"/>
  <c r="K29" i="4"/>
  <c r="K28" i="4"/>
  <c r="K27" i="4"/>
  <c r="K26" i="4"/>
  <c r="K25" i="4"/>
  <c r="K24" i="4"/>
  <c r="K23" i="4"/>
  <c r="K22" i="4"/>
  <c r="K21" i="4"/>
  <c r="K20" i="4"/>
  <c r="K19" i="4"/>
  <c r="K18" i="4"/>
  <c r="K17" i="4"/>
  <c r="K16" i="4"/>
  <c r="K15" i="4"/>
  <c r="K14" i="4"/>
  <c r="K13" i="4"/>
  <c r="K12" i="4"/>
  <c r="K11" i="4"/>
  <c r="K10" i="4"/>
  <c r="K9" i="4"/>
  <c r="K8" i="4"/>
  <c r="K7" i="4"/>
  <c r="K6" i="4"/>
  <c r="K5" i="4"/>
  <c r="K4" i="4"/>
  <c r="K3" i="4"/>
  <c r="K2" i="4"/>
  <c r="Q5" i="3"/>
  <c r="Q6" i="3"/>
  <c r="Q7" i="3"/>
  <c r="Q8" i="3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Q44" i="3"/>
  <c r="Q45" i="3"/>
  <c r="Q46" i="3"/>
  <c r="Q47" i="3"/>
  <c r="Q48" i="3"/>
  <c r="Q49" i="3"/>
  <c r="Q50" i="3"/>
  <c r="Q51" i="3"/>
  <c r="Q52" i="3"/>
  <c r="Q53" i="3"/>
  <c r="Q54" i="3"/>
  <c r="Q55" i="3"/>
  <c r="Q56" i="3"/>
  <c r="Q57" i="3"/>
  <c r="Q58" i="3"/>
  <c r="Q59" i="3"/>
  <c r="Q60" i="3"/>
  <c r="Q61" i="3"/>
  <c r="Q62" i="3"/>
  <c r="Q63" i="3"/>
  <c r="Q64" i="3"/>
  <c r="Q65" i="3"/>
  <c r="Q66" i="3"/>
  <c r="Q67" i="3"/>
  <c r="Q68" i="3"/>
  <c r="Q69" i="3"/>
  <c r="Q70" i="3"/>
  <c r="Q71" i="3"/>
  <c r="Q72" i="3"/>
  <c r="Q73" i="3"/>
  <c r="Q74" i="3"/>
  <c r="Q75" i="3"/>
  <c r="Q4" i="3"/>
  <c r="Q3" i="3"/>
  <c r="Q2" i="3"/>
  <c r="K56" i="4" l="1"/>
  <c r="K55" i="4"/>
</calcChain>
</file>

<file path=xl/sharedStrings.xml><?xml version="1.0" encoding="utf-8"?>
<sst xmlns="http://schemas.openxmlformats.org/spreadsheetml/2006/main" count="543" uniqueCount="338">
  <si>
    <t>Council Name</t>
  </si>
  <si>
    <t>MMCR Macoupin and Montgomery County ROSC</t>
  </si>
  <si>
    <t>Lead Agency</t>
  </si>
  <si>
    <t>Macoupin County Public Health Department</t>
  </si>
  <si>
    <t>Lead Agency Address</t>
  </si>
  <si>
    <t>805 St. Francis Way Clinic, Litchfield, IL 62056</t>
  </si>
  <si>
    <t>Project Coordinator(s)</t>
  </si>
  <si>
    <t>Savannah Welch &amp; Jami Linhart</t>
  </si>
  <si>
    <t>Project Coordinator(s) Phone Number</t>
  </si>
  <si>
    <t>217-271-7924</t>
  </si>
  <si>
    <t>Coordinator(s) Email</t>
  </si>
  <si>
    <t>swelch@mcphd.net &amp; jlinhart@mcphd.net</t>
  </si>
  <si>
    <t>Additional Contact/Supervisor</t>
  </si>
  <si>
    <t>Elyse Schoen</t>
  </si>
  <si>
    <t>Additional Contact Email and Phone Number</t>
  </si>
  <si>
    <t>eschoen@mcphd.net</t>
  </si>
  <si>
    <t>Geographical Location(s) Covered</t>
  </si>
  <si>
    <t>Macoupin and Montgomery County</t>
  </si>
  <si>
    <t>DHS Region</t>
  </si>
  <si>
    <t xml:space="preserve">Region 4 </t>
  </si>
  <si>
    <t>ROSC Member Name</t>
  </si>
  <si>
    <t>Date Membership Began</t>
  </si>
  <si>
    <t>Sector</t>
  </si>
  <si>
    <t>Agency/Connection</t>
  </si>
  <si>
    <t>July '23</t>
  </si>
  <si>
    <t>Aug. '23</t>
  </si>
  <si>
    <t>Sep. '23</t>
  </si>
  <si>
    <t>Oct. '23</t>
  </si>
  <si>
    <t>Nov. '23</t>
  </si>
  <si>
    <t>Dec. '23</t>
  </si>
  <si>
    <t>Jan. '24</t>
  </si>
  <si>
    <t>Feb. '24</t>
  </si>
  <si>
    <t>Mar. '24</t>
  </si>
  <si>
    <t>Apr. '24</t>
  </si>
  <si>
    <t>May '24</t>
  </si>
  <si>
    <t>June '24</t>
  </si>
  <si>
    <t># of Meetings Attended in FY24</t>
  </si>
  <si>
    <t>Additional Information</t>
  </si>
  <si>
    <t xml:space="preserve">Becky Hatlee </t>
  </si>
  <si>
    <t>Healthcare: County Health Department</t>
  </si>
  <si>
    <t>Macoupin County Health Department</t>
  </si>
  <si>
    <t>Baily Jarman</t>
  </si>
  <si>
    <t>Ellyn Busker</t>
  </si>
  <si>
    <t xml:space="preserve">Macoupin County Health Department/St. Francis Way Clinic </t>
  </si>
  <si>
    <t>Carissa Van den Berk Clark</t>
  </si>
  <si>
    <t>Education: Local University</t>
  </si>
  <si>
    <t>St. Louis University</t>
  </si>
  <si>
    <t>Giulia Butler</t>
  </si>
  <si>
    <t>Nancy Phillips</t>
  </si>
  <si>
    <t>Family: Mental Health</t>
  </si>
  <si>
    <t>IL Family Resource Center</t>
  </si>
  <si>
    <t>Julie Pohlman</t>
  </si>
  <si>
    <t>Recovery Supports: Other</t>
  </si>
  <si>
    <t>Statewide ROSC Region 4 TA</t>
  </si>
  <si>
    <t>Jenna Hayes</t>
  </si>
  <si>
    <t>Treatment: Local Provider</t>
  </si>
  <si>
    <t>Region 4 Mentor with FGC</t>
  </si>
  <si>
    <t>Jon Magnuson</t>
  </si>
  <si>
    <t>Recovery Supports: RCO</t>
  </si>
  <si>
    <t>The Next Network RCO</t>
  </si>
  <si>
    <t>Melissa Monte</t>
  </si>
  <si>
    <t>Aviary Recovery Center</t>
  </si>
  <si>
    <t>Chas Swearingan</t>
  </si>
  <si>
    <t>Youth-Serving: Local Prevention Providers</t>
  </si>
  <si>
    <t>Lincoln Prarie Behavioral Health Center</t>
  </si>
  <si>
    <t xml:space="preserve">Erica Petcher </t>
  </si>
  <si>
    <t>Recovery Supports: Housing</t>
  </si>
  <si>
    <t>PLE/Crossover Ministries/Haven Home of Hope</t>
  </si>
  <si>
    <t>Kevin Schott</t>
  </si>
  <si>
    <t>Government: 708 Board</t>
  </si>
  <si>
    <t>Montgomery Co EMA</t>
  </si>
  <si>
    <t>Candi Mazza</t>
  </si>
  <si>
    <t>Business: Chamber of Commerce</t>
  </si>
  <si>
    <t xml:space="preserve">Litchfield Chamber of Commerce </t>
  </si>
  <si>
    <t>Lauren Savoie</t>
  </si>
  <si>
    <t>Healthcare: Hospital</t>
  </si>
  <si>
    <t>Jersey Community Hospital/ROSC</t>
  </si>
  <si>
    <t>Kelly Jefferson</t>
  </si>
  <si>
    <t>NAMI</t>
  </si>
  <si>
    <t xml:space="preserve">Savannah Hothaus </t>
  </si>
  <si>
    <t>Education: Other</t>
  </si>
  <si>
    <t>ROE3 and ROE40</t>
  </si>
  <si>
    <t>Steve Bryant</t>
  </si>
  <si>
    <t>Business:  Local Business</t>
  </si>
  <si>
    <t xml:space="preserve">Litchfield Park District </t>
  </si>
  <si>
    <t xml:space="preserve">Nicole List </t>
  </si>
  <si>
    <t>Judicial: Drug Court Representative</t>
  </si>
  <si>
    <t>Locust Street Resource Center</t>
  </si>
  <si>
    <t>Sarah Crawford</t>
  </si>
  <si>
    <t xml:space="preserve">Jersey County Hospital </t>
  </si>
  <si>
    <t xml:space="preserve">Ron Howard </t>
  </si>
  <si>
    <t xml:space="preserve">Montgomery County Public Health Dept. </t>
  </si>
  <si>
    <t>Margaret Kirkgaard</t>
  </si>
  <si>
    <t>Healthcare: Other</t>
  </si>
  <si>
    <t>HMA</t>
  </si>
  <si>
    <t>Jensine Wyant</t>
  </si>
  <si>
    <t>Service Providers: Other</t>
  </si>
  <si>
    <t xml:space="preserve">988 Outreach Montgomery County Health Dept. </t>
  </si>
  <si>
    <t xml:space="preserve">Jessie Rich </t>
  </si>
  <si>
    <t>Judicial: Other</t>
  </si>
  <si>
    <t>Land of Lincoln Legal Aid</t>
  </si>
  <si>
    <t>Tracy Dones</t>
  </si>
  <si>
    <t>Chestnut Health Systems</t>
  </si>
  <si>
    <t>Stephanie Dalton</t>
  </si>
  <si>
    <t>Centerstone</t>
  </si>
  <si>
    <t xml:space="preserve">Laura Cox </t>
  </si>
  <si>
    <t>Treatment: Hospital Program</t>
  </si>
  <si>
    <t xml:space="preserve">Community Liason at Pana Hospital </t>
  </si>
  <si>
    <t xml:space="preserve">Michelle Wallace </t>
  </si>
  <si>
    <t>Recovery Supports: 12 step or other group</t>
  </si>
  <si>
    <t>Acorn Counseling</t>
  </si>
  <si>
    <t>Benjamin Loftus</t>
  </si>
  <si>
    <t>PLE: Substance Use</t>
  </si>
  <si>
    <t>PLE</t>
  </si>
  <si>
    <t xml:space="preserve">Sheldon Bokan </t>
  </si>
  <si>
    <t xml:space="preserve">Kevin McNicholas </t>
  </si>
  <si>
    <t>Education: Local K-12</t>
  </si>
  <si>
    <t>CUSD7</t>
  </si>
  <si>
    <t xml:space="preserve">Christy Blank </t>
  </si>
  <si>
    <t xml:space="preserve">CEO for Macoupin County Public Health Dept. </t>
  </si>
  <si>
    <t>Lindsay Minor</t>
  </si>
  <si>
    <t>Service Providers: Harm Reduction</t>
  </si>
  <si>
    <t>St. Francis Way Clinic/Safe Passage</t>
  </si>
  <si>
    <t>St. Francis Way Clinic/Project Coordinator</t>
  </si>
  <si>
    <t>Chase Daniels</t>
  </si>
  <si>
    <t>ROSC Coordinator</t>
  </si>
  <si>
    <t xml:space="preserve">Amanda Majors </t>
  </si>
  <si>
    <t>PLE: Mental Health</t>
  </si>
  <si>
    <t xml:space="preserve">988 Crisis intervention </t>
  </si>
  <si>
    <t>Jeanette Ackerman</t>
  </si>
  <si>
    <t>Service Providers: Programs for Unhoused Individuals</t>
  </si>
  <si>
    <t>Hearts United</t>
  </si>
  <si>
    <t>Monique Brunious</t>
  </si>
  <si>
    <t>Karen Webb</t>
  </si>
  <si>
    <t>St. Francis Hospital</t>
  </si>
  <si>
    <t>Lilly Booth</t>
  </si>
  <si>
    <t>Service Providers: Violence Prevention</t>
  </si>
  <si>
    <t>Safe Families of Macoupin County</t>
  </si>
  <si>
    <t>Karla Schulte</t>
  </si>
  <si>
    <t>Healthcare: MAR Prescriber</t>
  </si>
  <si>
    <t>Sandy Leitheiser</t>
  </si>
  <si>
    <t>Government: Local Official</t>
  </si>
  <si>
    <t>Montgomery County Clerk</t>
  </si>
  <si>
    <t>Amanda Ross</t>
  </si>
  <si>
    <t>Carlinville ER Director</t>
  </si>
  <si>
    <t>Juliet Wooldridge</t>
  </si>
  <si>
    <t>Leasha Bennet</t>
  </si>
  <si>
    <t>Derrek Tiburzi</t>
  </si>
  <si>
    <t>Macoupin County Transportation</t>
  </si>
  <si>
    <t>Amanda Bracher</t>
  </si>
  <si>
    <t>Macoupin County Housing Authority</t>
  </si>
  <si>
    <t>Stephanie Sloan</t>
  </si>
  <si>
    <t>Corrine Brisco</t>
  </si>
  <si>
    <t>Judicial: Probation</t>
  </si>
  <si>
    <t>Macoupin County Probation</t>
  </si>
  <si>
    <t>Kyra Jagodzinski</t>
  </si>
  <si>
    <t>IL Harm Reduction and Recovery Coalition</t>
  </si>
  <si>
    <t>Charity Griggs</t>
  </si>
  <si>
    <t>CEFS Economic Opportunity</t>
  </si>
  <si>
    <t xml:space="preserve">Helena Viewig </t>
  </si>
  <si>
    <t>Healthy Families</t>
  </si>
  <si>
    <t>Jacquie Martin</t>
  </si>
  <si>
    <t>Community Member</t>
  </si>
  <si>
    <t>Holly Woulfe</t>
  </si>
  <si>
    <t>OSF</t>
  </si>
  <si>
    <t>Taylor Bates</t>
  </si>
  <si>
    <t>Ryan Horn</t>
  </si>
  <si>
    <t>Same Gave All Transportation</t>
  </si>
  <si>
    <t xml:space="preserve">Derrick Redding </t>
  </si>
  <si>
    <t>Law Enforcement: Local Police</t>
  </si>
  <si>
    <t>Normandy, IL PD</t>
  </si>
  <si>
    <t>Alicia Moesner</t>
  </si>
  <si>
    <t>RCORP Psychostimulant Project Manager</t>
  </si>
  <si>
    <t xml:space="preserve">Joshua Cherry </t>
  </si>
  <si>
    <t>Government: Re-entry programs</t>
  </si>
  <si>
    <t>Graham Corrections Center</t>
  </si>
  <si>
    <t>Kaleena Fish</t>
  </si>
  <si>
    <t>Logan County Corrections Center</t>
  </si>
  <si>
    <t xml:space="preserve">local police departments </t>
  </si>
  <si>
    <t>Gillespie, Staunton, Bunkerhill, Carlinville, Girard, Virden, Brighton, Litchfield, Hillsboro, Nokomis</t>
  </si>
  <si>
    <t xml:space="preserve">county police departments </t>
  </si>
  <si>
    <t>Law Enforcement: County Sheriff's Dept.</t>
  </si>
  <si>
    <t>Macoupin and Montgomery CO</t>
  </si>
  <si>
    <t>Whitney Steward</t>
  </si>
  <si>
    <t xml:space="preserve">The Next Network </t>
  </si>
  <si>
    <t xml:space="preserve">Tricia Hogan </t>
  </si>
  <si>
    <t>Youth-Serving: Other</t>
  </si>
  <si>
    <t>Emma Bowen</t>
  </si>
  <si>
    <t xml:space="preserve">Chestnut Health Systems </t>
  </si>
  <si>
    <t>Beth Cherry</t>
  </si>
  <si>
    <t xml:space="preserve">Summit Health Care </t>
  </si>
  <si>
    <t>Jennifer Carron</t>
  </si>
  <si>
    <t xml:space="preserve">Crossover Ministries </t>
  </si>
  <si>
    <t>Charles Swalley</t>
  </si>
  <si>
    <t xml:space="preserve">Oxford House </t>
  </si>
  <si>
    <t>Robyn Robinson</t>
  </si>
  <si>
    <t xml:space="preserve">TASC </t>
  </si>
  <si>
    <t>Elbert Jennings</t>
  </si>
  <si>
    <t>Law Enforcement: ISP</t>
  </si>
  <si>
    <t xml:space="preserve">Lieutenant </t>
  </si>
  <si>
    <t xml:space="preserve">Michelle Dettweiler </t>
  </si>
  <si>
    <t>Recovery Core</t>
  </si>
  <si>
    <t>Mike James</t>
  </si>
  <si>
    <t>Community Member (Unincorporated)</t>
  </si>
  <si>
    <t xml:space="preserve">Amanda Owens </t>
  </si>
  <si>
    <t xml:space="preserve">PLE </t>
  </si>
  <si>
    <t xml:space="preserve">Brock Bultema </t>
  </si>
  <si>
    <t xml:space="preserve">Stephanie Williams </t>
  </si>
  <si>
    <t>Roy Schieferdecker</t>
  </si>
  <si>
    <t xml:space="preserve">Judicial: Parole </t>
  </si>
  <si>
    <t xml:space="preserve">Macoupin CO Parole </t>
  </si>
  <si>
    <t>Marscia Anderson</t>
  </si>
  <si>
    <t>Haley Wargo</t>
  </si>
  <si>
    <t xml:space="preserve">PLE: Mental Health </t>
  </si>
  <si>
    <t>Dwayne Gerl</t>
  </si>
  <si>
    <t xml:space="preserve">Government: Local </t>
  </si>
  <si>
    <t xml:space="preserve">Alderman, Litchfield </t>
  </si>
  <si>
    <t>Stephanie Nevilles</t>
  </si>
  <si>
    <t>Mark Johnson</t>
  </si>
  <si>
    <t xml:space="preserve">Business: Other </t>
  </si>
  <si>
    <t xml:space="preserve">The VET </t>
  </si>
  <si>
    <t>Tashara McGreary</t>
  </si>
  <si>
    <t>Indivior</t>
  </si>
  <si>
    <t xml:space="preserve">Susan Eubanks </t>
  </si>
  <si>
    <t>Tara Triplett</t>
  </si>
  <si>
    <t>JANNSEN</t>
  </si>
  <si>
    <t>Mark Knott</t>
  </si>
  <si>
    <t>Shawna Petermann</t>
  </si>
  <si>
    <t xml:space="preserve">The Phoenix Center </t>
  </si>
  <si>
    <t>Brian Pollo</t>
  </si>
  <si>
    <t xml:space="preserve">Healthcare: County Health Department </t>
  </si>
  <si>
    <t xml:space="preserve">Macoupin County Health Department </t>
  </si>
  <si>
    <t>Valerie Belusko</t>
  </si>
  <si>
    <t>U of I Extension</t>
  </si>
  <si>
    <t xml:space="preserve">Katie Batchelder </t>
  </si>
  <si>
    <t xml:space="preserve">Springfield Wraparound </t>
  </si>
  <si>
    <t xml:space="preserve">Ron Sprong </t>
  </si>
  <si>
    <t xml:space="preserve">Greene Co Health Department </t>
  </si>
  <si>
    <t>Erich Von Gillen</t>
  </si>
  <si>
    <t xml:space="preserve">Family Guidance Centers </t>
  </si>
  <si>
    <t>Darlene Sim</t>
  </si>
  <si>
    <t xml:space="preserve">Lincoln Land Community College </t>
  </si>
  <si>
    <t>Kari McKenzie</t>
  </si>
  <si>
    <t>The Gateway Foundation</t>
  </si>
  <si>
    <t>Adrienne Edwards</t>
  </si>
  <si>
    <t>Next Network</t>
  </si>
  <si>
    <t>Al Bermel</t>
  </si>
  <si>
    <t>Angella Holloway</t>
  </si>
  <si>
    <t>Doug Cochran</t>
  </si>
  <si>
    <t>Law Enforcement: Other</t>
  </si>
  <si>
    <t xml:space="preserve">Kansas Police Department </t>
  </si>
  <si>
    <t>Bonita Goodwin</t>
  </si>
  <si>
    <t xml:space="preserve">Amare </t>
  </si>
  <si>
    <t>Brittney Card</t>
  </si>
  <si>
    <t>Carmen Lanham</t>
  </si>
  <si>
    <t>Cathy Jones</t>
  </si>
  <si>
    <t>ROE#3</t>
  </si>
  <si>
    <t>Elizabeth Krummey</t>
  </si>
  <si>
    <t>Northwestern Schools</t>
  </si>
  <si>
    <t>Erin Mattson</t>
  </si>
  <si>
    <t>Judicial: Public Defender's Office</t>
  </si>
  <si>
    <t xml:space="preserve">Montgomery County Government </t>
  </si>
  <si>
    <t>Heather Pfeiffer</t>
  </si>
  <si>
    <t>Jackie Vandoren</t>
  </si>
  <si>
    <t xml:space="preserve">Gillespie Schools </t>
  </si>
  <si>
    <t>Julie Morrel</t>
  </si>
  <si>
    <t>Katie Mckenna</t>
  </si>
  <si>
    <t>Melissa Dandino</t>
  </si>
  <si>
    <t xml:space="preserve">Unified Child Advocacy Network </t>
  </si>
  <si>
    <t>Melvin L Petty III</t>
  </si>
  <si>
    <t xml:space="preserve">Haven Home of Hope </t>
  </si>
  <si>
    <t>Paula Del Canton</t>
  </si>
  <si>
    <t xml:space="preserve">Litchfield Schools </t>
  </si>
  <si>
    <t>Stephanie Carson</t>
  </si>
  <si>
    <t>Tiffany Sims</t>
  </si>
  <si>
    <t>Taryn Markezich</t>
  </si>
  <si>
    <t xml:space="preserve">Staunton Schools </t>
  </si>
  <si>
    <t>Megan Goodman</t>
  </si>
  <si>
    <t>Shelley Miller</t>
  </si>
  <si>
    <t>Patrick Miller</t>
  </si>
  <si>
    <t xml:space="preserve">Faith Based: Other </t>
  </si>
  <si>
    <t>Stacey Stottler</t>
  </si>
  <si>
    <t>Johanna Gonzales</t>
  </si>
  <si>
    <t>IDHS:SUPR</t>
  </si>
  <si>
    <t>Charles Legrand</t>
  </si>
  <si>
    <t>The Pavillion</t>
  </si>
  <si>
    <t>Lori Jackson</t>
  </si>
  <si>
    <t>St. Francis Way</t>
  </si>
  <si>
    <t>Lauren Davidson</t>
  </si>
  <si>
    <t>Alexandria Lefaye</t>
  </si>
  <si>
    <t>Leah Colling</t>
  </si>
  <si>
    <t>Montgomery County Health Department</t>
  </si>
  <si>
    <t xml:space="preserve">Craig Loddeke </t>
  </si>
  <si>
    <t>Recovery Supports: 12 Step Group or Other Group</t>
  </si>
  <si>
    <t>PAL's</t>
  </si>
  <si>
    <t>Keppin Clanton</t>
  </si>
  <si>
    <t>IL Birth to 5</t>
  </si>
  <si>
    <t>Amanda Zinkgraf</t>
  </si>
  <si>
    <t>Diane May</t>
  </si>
  <si>
    <t>The following list will help in determining sector representation on the ROSC Councils.  The first column lists 15 community sectors.                                            Columns 2 through 5 provide additional possible roles within each sector and will help to determine missing sectors/representation on the council.</t>
  </si>
  <si>
    <t>DO NOT EDIT</t>
  </si>
  <si>
    <t>COUNT</t>
  </si>
  <si>
    <t>Additional Sector Information</t>
  </si>
  <si>
    <t>Person with Lived Experience</t>
  </si>
  <si>
    <t>PLE: Other</t>
  </si>
  <si>
    <t>Recovery Supports</t>
  </si>
  <si>
    <t>Business: Other</t>
  </si>
  <si>
    <t>Faith-based Groups</t>
  </si>
  <si>
    <t>Faith-based: Local Pastor</t>
  </si>
  <si>
    <t>Faith-based: Ministerial Alliance</t>
  </si>
  <si>
    <t>Faith-based: Other</t>
  </si>
  <si>
    <t>Education: GED programs</t>
  </si>
  <si>
    <t>Family/Parents</t>
  </si>
  <si>
    <t>Family: Substance Use</t>
  </si>
  <si>
    <t>Family: Other</t>
  </si>
  <si>
    <t>Service Providers</t>
  </si>
  <si>
    <t xml:space="preserve">Service Providers: Harm Reduction </t>
  </si>
  <si>
    <t>Service Providers: Employment Programs</t>
  </si>
  <si>
    <t>State/Local/Tribal Government</t>
  </si>
  <si>
    <t>Government: County Official</t>
  </si>
  <si>
    <t>Government: State Official</t>
  </si>
  <si>
    <t>Substance Use Treatment Organizations</t>
  </si>
  <si>
    <t>Treatment: Withdrawal Management Program</t>
  </si>
  <si>
    <t>Treatment:  Other</t>
  </si>
  <si>
    <t xml:space="preserve">Healthcare </t>
  </si>
  <si>
    <t>Law Enforcement</t>
  </si>
  <si>
    <t>Law Enforcement:  State Attorney's Office</t>
  </si>
  <si>
    <t>Judicial</t>
  </si>
  <si>
    <t>Volunteer/Civic Organizations</t>
  </si>
  <si>
    <t>Volunteer: Drug Free Coalitions</t>
  </si>
  <si>
    <t>Volunteer: Other</t>
  </si>
  <si>
    <t>Education/Schools</t>
  </si>
  <si>
    <t>Youth-Serving Organizations</t>
  </si>
  <si>
    <t>Media</t>
  </si>
  <si>
    <t>Media: All</t>
  </si>
  <si>
    <t>Business</t>
  </si>
  <si>
    <t>TOTAL MEMBERS</t>
  </si>
  <si>
    <t>TOTAL SECTORS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</si>
</sst>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/yy;@"/>
    <numFmt numFmtId="165" formatCode="m/d;@"/>
  </numFmts>
  <fonts count="7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rgb="FFD3C9DD"/>
        <bgColor indexed="64"/>
      </patternFill>
    </fill>
    <fill>
      <patternFill patternType="solid">
        <fgColor rgb="FFD3C9DD"/>
        <bgColor rgb="FF000000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3">
    <xf numFmtId="0" fontId="0" fillId="0" borderId="0" xfId="0"/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5" fillId="3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3" xfId="0" applyBorder="1"/>
    <xf numFmtId="0" fontId="0" fillId="0" borderId="3" xfId="0" applyBorder="1" applyAlignment="1">
      <alignment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5" fillId="3" borderId="3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164" fontId="0" fillId="3" borderId="1" xfId="0" applyNumberForma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3" fillId="2" borderId="2" xfId="0" applyFont="1" applyFill="1" applyBorder="1" applyAlignment="1">
      <alignment horizontal="center" vertical="center" wrapText="1"/>
    </xf>
    <xf numFmtId="165" fontId="6" fillId="2" borderId="1" xfId="1" applyNumberFormat="1" applyFont="1" applyFill="1" applyBorder="1" applyAlignment="1" applyProtection="1">
      <alignment horizontal="center" vertical="center" wrapText="1"/>
    </xf>
    <xf numFmtId="0" fontId="3" fillId="2" borderId="2" xfId="1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 applyProtection="1">
      <alignment horizontal="center" wrapText="1"/>
      <protection locked="0"/>
    </xf>
    <xf numFmtId="0" fontId="0" fillId="4" borderId="1" xfId="0" applyFill="1" applyBorder="1" applyAlignment="1" applyProtection="1">
      <alignment wrapText="1"/>
      <protection locked="0"/>
    </xf>
    <xf numFmtId="14" fontId="0" fillId="0" borderId="0" xfId="0" applyNumberFormat="1" applyProtection="1">
      <protection locked="0"/>
    </xf>
    <xf numFmtId="0" fontId="0" fillId="0" borderId="3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wrapText="1"/>
    </xf>
    <xf numFmtId="0" fontId="0" fillId="0" borderId="4" xfId="0" applyBorder="1" applyAlignment="1"/>
    <xf numFmtId="0" fontId="0" fillId="0" borderId="3" xfId="0" applyBorder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D3C9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0"/>
  <sheetViews>
    <sheetView workbookViewId="0">
      <selection activeCell="B5" sqref="B5"/>
    </sheetView>
  </sheetViews>
  <sheetFormatPr defaultRowHeight="15.75"/>
  <cols>
    <col min="1" max="1" width="46.625" customWidth="1"/>
    <col min="2" max="2" width="53.75" customWidth="1"/>
  </cols>
  <sheetData>
    <row r="1" spans="1:2" ht="33" customHeight="1">
      <c r="A1" s="5" t="s">
        <v>0</v>
      </c>
      <c r="B1" s="13" t="s">
        <v>1</v>
      </c>
    </row>
    <row r="2" spans="1:2" ht="33" customHeight="1">
      <c r="A2" s="2" t="s">
        <v>2</v>
      </c>
      <c r="B2" s="14" t="s">
        <v>3</v>
      </c>
    </row>
    <row r="3" spans="1:2" ht="33" customHeight="1">
      <c r="A3" s="5" t="s">
        <v>4</v>
      </c>
      <c r="B3" s="13" t="s">
        <v>5</v>
      </c>
    </row>
    <row r="4" spans="1:2" ht="33" customHeight="1">
      <c r="A4" s="2" t="s">
        <v>6</v>
      </c>
      <c r="B4" s="14" t="s">
        <v>7</v>
      </c>
    </row>
    <row r="5" spans="1:2" ht="33" customHeight="1">
      <c r="A5" s="5" t="s">
        <v>8</v>
      </c>
      <c r="B5" s="13" t="s">
        <v>9</v>
      </c>
    </row>
    <row r="6" spans="1:2" ht="33" customHeight="1">
      <c r="A6" s="2" t="s">
        <v>10</v>
      </c>
      <c r="B6" s="14" t="s">
        <v>11</v>
      </c>
    </row>
    <row r="7" spans="1:2" ht="33" customHeight="1">
      <c r="A7" s="5" t="s">
        <v>12</v>
      </c>
      <c r="B7" s="13" t="s">
        <v>13</v>
      </c>
    </row>
    <row r="8" spans="1:2" ht="33" customHeight="1">
      <c r="A8" s="3" t="s">
        <v>14</v>
      </c>
      <c r="B8" s="14" t="s">
        <v>15</v>
      </c>
    </row>
    <row r="9" spans="1:2" ht="33" customHeight="1">
      <c r="A9" s="5" t="s">
        <v>16</v>
      </c>
      <c r="B9" s="13" t="s">
        <v>17</v>
      </c>
    </row>
    <row r="10" spans="1:2" ht="33" customHeight="1">
      <c r="A10" s="2" t="s">
        <v>18</v>
      </c>
      <c r="B10" s="14" t="s">
        <v>19</v>
      </c>
    </row>
  </sheetData>
  <sheetProtection algorithmName="SHA-512" hashValue="pdOwsV7Q60rDp8zGRBjIaQUWBu4XKQDNaSuK9h/qRaY6u+SlAtD3GgV570Z04qI5TaINue9mkX5GBe7SZaJ8fQ==" saltValue="Rl0vvHu3nUDn/zKwt0C6mg==" spinCount="100000" sheet="1" objects="1" scenario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28"/>
  <sheetViews>
    <sheetView tabSelected="1" topLeftCell="A110" workbookViewId="0">
      <selection activeCell="O128" sqref="O128"/>
    </sheetView>
  </sheetViews>
  <sheetFormatPr defaultRowHeight="15.75"/>
  <cols>
    <col min="1" max="1" width="27" style="17" customWidth="1"/>
    <col min="2" max="2" width="12.875" style="19" customWidth="1"/>
    <col min="3" max="3" width="20.375" style="19" customWidth="1"/>
    <col min="4" max="4" width="21.375" style="19" customWidth="1"/>
    <col min="5" max="5" width="6.875" style="19" customWidth="1"/>
    <col min="6" max="6" width="7.375" style="19" customWidth="1"/>
    <col min="7" max="8" width="7.125" style="19" customWidth="1"/>
    <col min="9" max="9" width="7.25" style="19" customWidth="1"/>
    <col min="10" max="10" width="7.5" style="19" customWidth="1"/>
    <col min="11" max="11" width="7.375" style="19" customWidth="1"/>
    <col min="12" max="13" width="8.125" style="19" customWidth="1"/>
    <col min="14" max="14" width="8" style="19" customWidth="1"/>
    <col min="15" max="16" width="8.125" style="19" customWidth="1"/>
    <col min="17" max="17" width="9.5" customWidth="1"/>
    <col min="18" max="18" width="22" style="19" customWidth="1"/>
  </cols>
  <sheetData>
    <row r="1" spans="1:18" ht="64.5" thickTop="1" thickBot="1">
      <c r="A1" s="20" t="s">
        <v>20</v>
      </c>
      <c r="B1" s="20" t="s">
        <v>21</v>
      </c>
      <c r="C1" s="20" t="s">
        <v>22</v>
      </c>
      <c r="D1" s="20" t="s">
        <v>23</v>
      </c>
      <c r="E1" s="21" t="s">
        <v>24</v>
      </c>
      <c r="F1" s="21" t="s">
        <v>25</v>
      </c>
      <c r="G1" s="21" t="s">
        <v>26</v>
      </c>
      <c r="H1" s="21" t="s">
        <v>27</v>
      </c>
      <c r="I1" s="21" t="s">
        <v>28</v>
      </c>
      <c r="J1" s="21" t="s">
        <v>29</v>
      </c>
      <c r="K1" s="21" t="s">
        <v>30</v>
      </c>
      <c r="L1" s="21" t="s">
        <v>31</v>
      </c>
      <c r="M1" s="21" t="s">
        <v>32</v>
      </c>
      <c r="N1" s="21" t="s">
        <v>33</v>
      </c>
      <c r="O1" s="21" t="s">
        <v>34</v>
      </c>
      <c r="P1" s="21" t="s">
        <v>35</v>
      </c>
      <c r="Q1" s="22" t="s">
        <v>36</v>
      </c>
      <c r="R1" s="23" t="s">
        <v>37</v>
      </c>
    </row>
    <row r="2" spans="1:18" ht="32.25">
      <c r="A2" s="16" t="s">
        <v>38</v>
      </c>
      <c r="B2" s="18">
        <v>45170</v>
      </c>
      <c r="C2" s="24" t="s">
        <v>39</v>
      </c>
      <c r="D2" s="16" t="s">
        <v>40</v>
      </c>
      <c r="E2" s="15">
        <v>1</v>
      </c>
      <c r="F2" s="15">
        <v>1</v>
      </c>
      <c r="G2" s="15"/>
      <c r="H2" s="15"/>
      <c r="I2" s="15"/>
      <c r="J2" s="15"/>
      <c r="K2" s="15">
        <v>1</v>
      </c>
      <c r="L2" s="15"/>
      <c r="M2" s="15">
        <v>1</v>
      </c>
      <c r="N2" s="15"/>
      <c r="O2" s="15"/>
      <c r="P2" s="15"/>
      <c r="Q2" s="4">
        <f>SUM(E2:P2)</f>
        <v>4</v>
      </c>
      <c r="R2" s="25"/>
    </row>
    <row r="3" spans="1:18" ht="32.25">
      <c r="A3" s="16" t="s">
        <v>41</v>
      </c>
      <c r="B3" s="18">
        <v>45131</v>
      </c>
      <c r="C3" s="24" t="s">
        <v>39</v>
      </c>
      <c r="D3" s="16" t="s">
        <v>40</v>
      </c>
      <c r="E3" s="15">
        <v>1</v>
      </c>
      <c r="F3" s="15">
        <v>1</v>
      </c>
      <c r="G3" s="15">
        <v>1</v>
      </c>
      <c r="H3" s="15"/>
      <c r="I3" s="15">
        <v>1</v>
      </c>
      <c r="J3" s="15">
        <v>1</v>
      </c>
      <c r="K3" s="15">
        <v>1</v>
      </c>
      <c r="L3" s="15"/>
      <c r="M3" s="15">
        <v>1</v>
      </c>
      <c r="N3" s="15"/>
      <c r="O3" s="15"/>
      <c r="P3" s="15"/>
      <c r="Q3" s="4">
        <f>SUM(E3:P3)</f>
        <v>7</v>
      </c>
      <c r="R3" s="16"/>
    </row>
    <row r="4" spans="1:18" ht="48.75">
      <c r="A4" s="16" t="s">
        <v>42</v>
      </c>
      <c r="B4" s="18">
        <v>45166</v>
      </c>
      <c r="C4" s="24" t="s">
        <v>39</v>
      </c>
      <c r="D4" s="16" t="s">
        <v>43</v>
      </c>
      <c r="E4" s="15"/>
      <c r="F4" s="15">
        <v>1</v>
      </c>
      <c r="G4" s="15"/>
      <c r="H4" s="15"/>
      <c r="I4" s="15"/>
      <c r="J4" s="15"/>
      <c r="K4" s="15"/>
      <c r="L4" s="15"/>
      <c r="M4" s="15"/>
      <c r="N4" s="15"/>
      <c r="O4" s="15"/>
      <c r="P4" s="15"/>
      <c r="Q4" s="4">
        <f>SUM(E4:P4)</f>
        <v>1</v>
      </c>
      <c r="R4" s="16"/>
    </row>
    <row r="5" spans="1:18" ht="32.25">
      <c r="A5" s="16" t="s">
        <v>44</v>
      </c>
      <c r="B5" s="18">
        <v>44440</v>
      </c>
      <c r="C5" s="24" t="s">
        <v>45</v>
      </c>
      <c r="D5" s="16" t="s">
        <v>46</v>
      </c>
      <c r="E5" s="15">
        <v>1</v>
      </c>
      <c r="F5" s="15">
        <v>1</v>
      </c>
      <c r="G5" s="15">
        <v>1</v>
      </c>
      <c r="H5" s="15">
        <v>1</v>
      </c>
      <c r="I5" s="15">
        <v>1</v>
      </c>
      <c r="J5" s="15">
        <v>1</v>
      </c>
      <c r="K5" s="15">
        <v>1</v>
      </c>
      <c r="L5" s="15">
        <v>1</v>
      </c>
      <c r="M5" s="15">
        <v>1</v>
      </c>
      <c r="N5" s="15">
        <v>1</v>
      </c>
      <c r="O5" s="15"/>
      <c r="P5" s="15"/>
      <c r="Q5" s="4">
        <f t="shared" ref="Q5:Q68" si="0">SUM(E5:P5)</f>
        <v>10</v>
      </c>
      <c r="R5" s="16"/>
    </row>
    <row r="6" spans="1:18" ht="32.25">
      <c r="A6" s="16" t="s">
        <v>47</v>
      </c>
      <c r="B6" s="18">
        <v>44440</v>
      </c>
      <c r="C6" s="24" t="s">
        <v>45</v>
      </c>
      <c r="D6" s="16" t="s">
        <v>46</v>
      </c>
      <c r="E6" s="15">
        <v>1</v>
      </c>
      <c r="F6" s="15">
        <v>1</v>
      </c>
      <c r="G6" s="15"/>
      <c r="H6" s="15"/>
      <c r="I6" s="15"/>
      <c r="J6" s="15"/>
      <c r="K6" s="15"/>
      <c r="L6" s="15"/>
      <c r="M6" s="15"/>
      <c r="N6" s="15"/>
      <c r="O6" s="15"/>
      <c r="P6" s="15"/>
      <c r="Q6" s="4">
        <f t="shared" si="0"/>
        <v>2</v>
      </c>
      <c r="R6" s="16"/>
    </row>
    <row r="7" spans="1:18" ht="32.25">
      <c r="A7" s="16" t="s">
        <v>48</v>
      </c>
      <c r="B7" s="18">
        <v>45166</v>
      </c>
      <c r="C7" s="24" t="s">
        <v>49</v>
      </c>
      <c r="D7" s="16" t="s">
        <v>50</v>
      </c>
      <c r="E7" s="15"/>
      <c r="F7" s="15">
        <v>1</v>
      </c>
      <c r="G7" s="15"/>
      <c r="H7" s="15"/>
      <c r="I7" s="15"/>
      <c r="J7" s="15"/>
      <c r="K7" s="15"/>
      <c r="L7" s="15"/>
      <c r="M7" s="15"/>
      <c r="N7" s="15"/>
      <c r="O7" s="15"/>
      <c r="P7" s="15"/>
      <c r="Q7" s="4">
        <f t="shared" si="0"/>
        <v>1</v>
      </c>
      <c r="R7" s="16"/>
    </row>
    <row r="8" spans="1:18" ht="32.25">
      <c r="A8" s="16" t="s">
        <v>51</v>
      </c>
      <c r="B8" s="18">
        <v>45131</v>
      </c>
      <c r="C8" s="24" t="s">
        <v>52</v>
      </c>
      <c r="D8" s="16" t="s">
        <v>53</v>
      </c>
      <c r="E8" s="15">
        <v>1</v>
      </c>
      <c r="F8" s="15">
        <v>1</v>
      </c>
      <c r="G8" s="15">
        <v>1</v>
      </c>
      <c r="H8" s="15"/>
      <c r="I8" s="15">
        <v>1</v>
      </c>
      <c r="J8" s="15"/>
      <c r="K8" s="15">
        <v>1</v>
      </c>
      <c r="L8" s="15"/>
      <c r="M8" s="15">
        <v>1</v>
      </c>
      <c r="N8" s="15">
        <v>1</v>
      </c>
      <c r="O8" s="15"/>
      <c r="P8" s="15"/>
      <c r="Q8" s="4">
        <f t="shared" si="0"/>
        <v>7</v>
      </c>
      <c r="R8" s="16"/>
    </row>
    <row r="9" spans="1:18" ht="32.25">
      <c r="A9" s="16" t="s">
        <v>54</v>
      </c>
      <c r="B9" s="18">
        <v>45131</v>
      </c>
      <c r="C9" s="24" t="s">
        <v>55</v>
      </c>
      <c r="D9" s="16" t="s">
        <v>56</v>
      </c>
      <c r="E9" s="15">
        <v>1</v>
      </c>
      <c r="F9" s="15">
        <v>1</v>
      </c>
      <c r="G9" s="15">
        <v>1</v>
      </c>
      <c r="H9" s="15">
        <v>1</v>
      </c>
      <c r="I9" s="15"/>
      <c r="J9" s="15"/>
      <c r="K9" s="15">
        <v>1</v>
      </c>
      <c r="L9" s="15">
        <v>1</v>
      </c>
      <c r="M9" s="15"/>
      <c r="N9" s="15"/>
      <c r="O9" s="15"/>
      <c r="P9" s="15"/>
      <c r="Q9" s="4">
        <f t="shared" si="0"/>
        <v>6</v>
      </c>
      <c r="R9" s="16"/>
    </row>
    <row r="10" spans="1:18" ht="16.5">
      <c r="A10" s="16" t="s">
        <v>57</v>
      </c>
      <c r="B10" s="18">
        <v>44440</v>
      </c>
      <c r="C10" s="24" t="s">
        <v>58</v>
      </c>
      <c r="D10" s="16" t="s">
        <v>59</v>
      </c>
      <c r="E10" s="15">
        <v>1</v>
      </c>
      <c r="F10" s="15">
        <v>1</v>
      </c>
      <c r="G10" s="15">
        <v>1</v>
      </c>
      <c r="H10" s="15">
        <v>1</v>
      </c>
      <c r="I10" s="15">
        <v>1</v>
      </c>
      <c r="J10" s="15">
        <v>1</v>
      </c>
      <c r="K10" s="15">
        <v>1</v>
      </c>
      <c r="L10" s="15">
        <v>1</v>
      </c>
      <c r="M10" s="15">
        <v>1</v>
      </c>
      <c r="N10" s="15"/>
      <c r="O10" s="15"/>
      <c r="P10" s="15"/>
      <c r="Q10" s="4">
        <f t="shared" si="0"/>
        <v>9</v>
      </c>
      <c r="R10" s="16"/>
    </row>
    <row r="11" spans="1:18" ht="32.25">
      <c r="A11" s="16" t="s">
        <v>60</v>
      </c>
      <c r="B11" s="18">
        <v>44805</v>
      </c>
      <c r="C11" s="24" t="s">
        <v>55</v>
      </c>
      <c r="D11" s="16" t="s">
        <v>61</v>
      </c>
      <c r="E11" s="15">
        <v>1</v>
      </c>
      <c r="F11" s="15">
        <v>1</v>
      </c>
      <c r="G11" s="15">
        <v>1</v>
      </c>
      <c r="H11" s="15"/>
      <c r="I11" s="15"/>
      <c r="J11" s="15"/>
      <c r="K11" s="15"/>
      <c r="L11" s="15"/>
      <c r="M11" s="15"/>
      <c r="N11" s="15">
        <v>1</v>
      </c>
      <c r="O11" s="15"/>
      <c r="P11" s="15"/>
      <c r="Q11" s="4">
        <f t="shared" si="0"/>
        <v>4</v>
      </c>
      <c r="R11" s="16"/>
    </row>
    <row r="12" spans="1:18" ht="32.25">
      <c r="A12" s="16" t="s">
        <v>62</v>
      </c>
      <c r="B12" s="18">
        <v>44805</v>
      </c>
      <c r="C12" s="24" t="s">
        <v>63</v>
      </c>
      <c r="D12" s="16" t="s">
        <v>64</v>
      </c>
      <c r="E12" s="15">
        <v>1</v>
      </c>
      <c r="F12" s="15">
        <v>1</v>
      </c>
      <c r="G12" s="15">
        <v>1</v>
      </c>
      <c r="H12" s="15">
        <v>1</v>
      </c>
      <c r="I12" s="15"/>
      <c r="J12" s="15"/>
      <c r="K12" s="15">
        <v>1</v>
      </c>
      <c r="L12" s="15">
        <v>1</v>
      </c>
      <c r="M12" s="15">
        <v>1</v>
      </c>
      <c r="N12" s="15">
        <v>1</v>
      </c>
      <c r="O12" s="15"/>
      <c r="P12" s="15"/>
      <c r="Q12" s="4">
        <f t="shared" si="0"/>
        <v>8</v>
      </c>
      <c r="R12" s="16"/>
    </row>
    <row r="13" spans="1:18" ht="48.75">
      <c r="A13" s="16" t="s">
        <v>65</v>
      </c>
      <c r="B13" s="18">
        <v>44682</v>
      </c>
      <c r="C13" s="24" t="s">
        <v>66</v>
      </c>
      <c r="D13" s="16" t="s">
        <v>67</v>
      </c>
      <c r="E13" s="15">
        <v>1</v>
      </c>
      <c r="F13" s="15">
        <v>1</v>
      </c>
      <c r="G13" s="15">
        <v>1</v>
      </c>
      <c r="H13" s="15"/>
      <c r="I13" s="15"/>
      <c r="J13" s="15"/>
      <c r="K13" s="15"/>
      <c r="L13" s="15"/>
      <c r="M13" s="15">
        <v>1</v>
      </c>
      <c r="N13" s="15"/>
      <c r="O13" s="15"/>
      <c r="P13" s="15"/>
      <c r="Q13" s="4">
        <f t="shared" si="0"/>
        <v>4</v>
      </c>
      <c r="R13" s="16"/>
    </row>
    <row r="14" spans="1:18" ht="16.5">
      <c r="A14" s="16" t="s">
        <v>68</v>
      </c>
      <c r="B14" s="18">
        <v>45170</v>
      </c>
      <c r="C14" s="24" t="s">
        <v>69</v>
      </c>
      <c r="D14" s="16" t="s">
        <v>70</v>
      </c>
      <c r="E14" s="15"/>
      <c r="F14" s="15">
        <v>1</v>
      </c>
      <c r="G14" s="15">
        <v>1</v>
      </c>
      <c r="H14" s="15">
        <v>1</v>
      </c>
      <c r="I14" s="15">
        <v>1</v>
      </c>
      <c r="J14" s="15">
        <v>1</v>
      </c>
      <c r="K14" s="15">
        <v>1</v>
      </c>
      <c r="L14" s="15">
        <v>1</v>
      </c>
      <c r="M14" s="15">
        <v>1</v>
      </c>
      <c r="N14" s="15">
        <v>1</v>
      </c>
      <c r="O14" s="15"/>
      <c r="P14" s="15"/>
      <c r="Q14" s="4">
        <f t="shared" si="0"/>
        <v>9</v>
      </c>
      <c r="R14" s="16"/>
    </row>
    <row r="15" spans="1:18" ht="32.25">
      <c r="A15" s="16" t="s">
        <v>71</v>
      </c>
      <c r="B15" s="18">
        <v>45170</v>
      </c>
      <c r="C15" s="24" t="s">
        <v>72</v>
      </c>
      <c r="D15" s="16" t="s">
        <v>73</v>
      </c>
      <c r="E15" s="15"/>
      <c r="F15" s="15">
        <v>1</v>
      </c>
      <c r="G15" s="15">
        <v>1</v>
      </c>
      <c r="H15" s="15">
        <v>1</v>
      </c>
      <c r="I15" s="15">
        <v>1</v>
      </c>
      <c r="J15" s="15"/>
      <c r="K15" s="15"/>
      <c r="L15" s="15">
        <v>1</v>
      </c>
      <c r="M15" s="15"/>
      <c r="N15" s="15">
        <v>1</v>
      </c>
      <c r="O15" s="15"/>
      <c r="P15" s="15"/>
      <c r="Q15" s="4">
        <f t="shared" si="0"/>
        <v>6</v>
      </c>
      <c r="R15" s="16"/>
    </row>
    <row r="16" spans="1:18" ht="32.25">
      <c r="A16" s="16" t="s">
        <v>74</v>
      </c>
      <c r="B16" s="18">
        <v>45166</v>
      </c>
      <c r="C16" s="24" t="s">
        <v>75</v>
      </c>
      <c r="D16" s="16" t="s">
        <v>76</v>
      </c>
      <c r="E16" s="15"/>
      <c r="F16" s="15">
        <v>1</v>
      </c>
      <c r="G16" s="15"/>
      <c r="H16" s="15"/>
      <c r="I16" s="15"/>
      <c r="J16" s="15"/>
      <c r="K16" s="15">
        <v>1</v>
      </c>
      <c r="L16" s="15"/>
      <c r="M16" s="15"/>
      <c r="N16" s="15"/>
      <c r="O16" s="15"/>
      <c r="P16" s="15"/>
      <c r="Q16" s="4">
        <f t="shared" si="0"/>
        <v>2</v>
      </c>
      <c r="R16" s="16"/>
    </row>
    <row r="17" spans="1:18" ht="16.5">
      <c r="A17" s="16" t="s">
        <v>77</v>
      </c>
      <c r="B17" s="18">
        <v>44927</v>
      </c>
      <c r="C17" s="24" t="s">
        <v>49</v>
      </c>
      <c r="D17" s="16" t="s">
        <v>78</v>
      </c>
      <c r="E17" s="15"/>
      <c r="F17" s="15">
        <v>1</v>
      </c>
      <c r="G17" s="15">
        <v>1</v>
      </c>
      <c r="H17" s="15"/>
      <c r="I17" s="15">
        <v>1</v>
      </c>
      <c r="J17" s="15">
        <v>1</v>
      </c>
      <c r="K17" s="15"/>
      <c r="L17" s="15">
        <v>1</v>
      </c>
      <c r="M17" s="15">
        <v>1</v>
      </c>
      <c r="N17" s="15"/>
      <c r="O17" s="15"/>
      <c r="P17" s="15"/>
      <c r="Q17" s="4">
        <f t="shared" si="0"/>
        <v>6</v>
      </c>
      <c r="R17" s="16"/>
    </row>
    <row r="18" spans="1:18" ht="16.5">
      <c r="A18" s="16" t="s">
        <v>79</v>
      </c>
      <c r="B18" s="18">
        <v>44805</v>
      </c>
      <c r="C18" s="24" t="s">
        <v>80</v>
      </c>
      <c r="D18" s="16" t="s">
        <v>81</v>
      </c>
      <c r="E18" s="15"/>
      <c r="F18" s="15">
        <v>1</v>
      </c>
      <c r="G18" s="15"/>
      <c r="H18" s="15">
        <v>1</v>
      </c>
      <c r="I18" s="15">
        <v>1</v>
      </c>
      <c r="J18" s="15">
        <v>1</v>
      </c>
      <c r="K18" s="15"/>
      <c r="L18" s="15">
        <v>1</v>
      </c>
      <c r="M18" s="15"/>
      <c r="N18" s="15">
        <v>1</v>
      </c>
      <c r="O18" s="15"/>
      <c r="P18" s="15"/>
      <c r="Q18" s="4">
        <f t="shared" si="0"/>
        <v>6</v>
      </c>
      <c r="R18" s="16"/>
    </row>
    <row r="19" spans="1:18" ht="32.25">
      <c r="A19" s="16" t="s">
        <v>82</v>
      </c>
      <c r="B19" s="18">
        <v>44562</v>
      </c>
      <c r="C19" s="24" t="s">
        <v>83</v>
      </c>
      <c r="D19" s="16" t="s">
        <v>84</v>
      </c>
      <c r="E19" s="15">
        <v>1</v>
      </c>
      <c r="F19" s="15">
        <v>1</v>
      </c>
      <c r="G19" s="15">
        <v>1</v>
      </c>
      <c r="H19" s="15"/>
      <c r="I19" s="15"/>
      <c r="J19" s="15"/>
      <c r="K19" s="15"/>
      <c r="L19" s="15"/>
      <c r="M19" s="15"/>
      <c r="N19" s="15"/>
      <c r="O19" s="15"/>
      <c r="P19" s="15"/>
      <c r="Q19" s="4">
        <f t="shared" si="0"/>
        <v>3</v>
      </c>
      <c r="R19" s="16"/>
    </row>
    <row r="20" spans="1:18" ht="32.25">
      <c r="A20" s="16" t="s">
        <v>85</v>
      </c>
      <c r="B20" s="18">
        <v>44805</v>
      </c>
      <c r="C20" s="24" t="s">
        <v>86</v>
      </c>
      <c r="D20" s="16" t="s">
        <v>87</v>
      </c>
      <c r="E20" s="15">
        <v>1</v>
      </c>
      <c r="F20" s="15">
        <v>1</v>
      </c>
      <c r="G20" s="15">
        <v>1</v>
      </c>
      <c r="H20" s="15">
        <v>1</v>
      </c>
      <c r="I20" s="15"/>
      <c r="J20" s="15">
        <v>1</v>
      </c>
      <c r="K20" s="15"/>
      <c r="L20" s="15"/>
      <c r="M20" s="15"/>
      <c r="N20" s="15">
        <v>1</v>
      </c>
      <c r="O20" s="15"/>
      <c r="P20" s="15"/>
      <c r="Q20" s="4">
        <f t="shared" si="0"/>
        <v>6</v>
      </c>
      <c r="R20" s="16"/>
    </row>
    <row r="21" spans="1:18" ht="16.5">
      <c r="A21" s="16" t="s">
        <v>88</v>
      </c>
      <c r="B21" s="18">
        <v>45131</v>
      </c>
      <c r="C21" s="24" t="s">
        <v>75</v>
      </c>
      <c r="D21" s="16" t="s">
        <v>89</v>
      </c>
      <c r="E21" s="15">
        <v>1</v>
      </c>
      <c r="F21" s="15">
        <v>1</v>
      </c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4">
        <f t="shared" si="0"/>
        <v>2</v>
      </c>
      <c r="R21" s="16"/>
    </row>
    <row r="22" spans="1:18" ht="32.25">
      <c r="A22" s="16" t="s">
        <v>90</v>
      </c>
      <c r="B22" s="18">
        <v>44805</v>
      </c>
      <c r="C22" s="24" t="s">
        <v>39</v>
      </c>
      <c r="D22" s="16" t="s">
        <v>91</v>
      </c>
      <c r="E22" s="15"/>
      <c r="F22" s="15">
        <v>1</v>
      </c>
      <c r="G22" s="15">
        <v>1</v>
      </c>
      <c r="H22" s="15">
        <v>1</v>
      </c>
      <c r="I22" s="15">
        <v>1</v>
      </c>
      <c r="J22" s="15">
        <v>1</v>
      </c>
      <c r="K22" s="15">
        <v>1</v>
      </c>
      <c r="L22" s="15">
        <v>1</v>
      </c>
      <c r="M22" s="15">
        <v>1</v>
      </c>
      <c r="N22" s="15">
        <v>1</v>
      </c>
      <c r="O22" s="15"/>
      <c r="P22" s="15"/>
      <c r="Q22" s="4">
        <f t="shared" si="0"/>
        <v>9</v>
      </c>
      <c r="R22" s="16"/>
    </row>
    <row r="23" spans="1:18" ht="16.5">
      <c r="A23" s="16" t="s">
        <v>92</v>
      </c>
      <c r="B23" s="18">
        <v>45131</v>
      </c>
      <c r="C23" s="24" t="s">
        <v>93</v>
      </c>
      <c r="D23" s="16" t="s">
        <v>94</v>
      </c>
      <c r="E23" s="15"/>
      <c r="F23" s="15">
        <v>1</v>
      </c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4">
        <f t="shared" si="0"/>
        <v>1</v>
      </c>
      <c r="R23" s="16"/>
    </row>
    <row r="24" spans="1:18" ht="48.75">
      <c r="A24" s="16" t="s">
        <v>95</v>
      </c>
      <c r="B24" s="18">
        <v>45047</v>
      </c>
      <c r="C24" s="24" t="s">
        <v>96</v>
      </c>
      <c r="D24" s="16" t="s">
        <v>97</v>
      </c>
      <c r="E24" s="15">
        <v>1</v>
      </c>
      <c r="F24" s="15">
        <v>1</v>
      </c>
      <c r="G24" s="15">
        <v>1</v>
      </c>
      <c r="H24" s="15"/>
      <c r="I24" s="15"/>
      <c r="J24" s="15"/>
      <c r="K24" s="15"/>
      <c r="L24" s="15"/>
      <c r="M24" s="15"/>
      <c r="N24" s="15"/>
      <c r="O24" s="15"/>
      <c r="P24" s="15"/>
      <c r="Q24" s="4">
        <f t="shared" si="0"/>
        <v>3</v>
      </c>
      <c r="R24" s="16"/>
    </row>
    <row r="25" spans="1:18" ht="16.5">
      <c r="A25" s="16" t="s">
        <v>98</v>
      </c>
      <c r="B25" s="18">
        <v>45166</v>
      </c>
      <c r="C25" s="24" t="s">
        <v>99</v>
      </c>
      <c r="D25" s="16" t="s">
        <v>100</v>
      </c>
      <c r="E25" s="15"/>
      <c r="F25" s="15">
        <v>1</v>
      </c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4">
        <f t="shared" si="0"/>
        <v>1</v>
      </c>
      <c r="R25" s="16"/>
    </row>
    <row r="26" spans="1:18" ht="32.25">
      <c r="A26" s="16" t="s">
        <v>101</v>
      </c>
      <c r="B26" s="18">
        <v>45166</v>
      </c>
      <c r="C26" s="24" t="s">
        <v>55</v>
      </c>
      <c r="D26" s="16" t="s">
        <v>102</v>
      </c>
      <c r="E26" s="15"/>
      <c r="F26" s="15">
        <v>1</v>
      </c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4">
        <f t="shared" si="0"/>
        <v>1</v>
      </c>
      <c r="R26" s="16"/>
    </row>
    <row r="27" spans="1:18" ht="32.25">
      <c r="A27" s="16" t="s">
        <v>103</v>
      </c>
      <c r="B27" s="18">
        <v>45166</v>
      </c>
      <c r="C27" s="24" t="s">
        <v>55</v>
      </c>
      <c r="D27" s="16" t="s">
        <v>104</v>
      </c>
      <c r="E27" s="15"/>
      <c r="F27" s="15">
        <v>1</v>
      </c>
      <c r="G27" s="15">
        <v>1</v>
      </c>
      <c r="H27" s="15">
        <v>1</v>
      </c>
      <c r="I27" s="15"/>
      <c r="J27" s="15">
        <v>1</v>
      </c>
      <c r="K27" s="15"/>
      <c r="L27" s="15"/>
      <c r="M27" s="15"/>
      <c r="N27" s="15">
        <v>1</v>
      </c>
      <c r="O27" s="15"/>
      <c r="P27" s="15"/>
      <c r="Q27" s="4">
        <f t="shared" si="0"/>
        <v>5</v>
      </c>
      <c r="R27" s="16"/>
    </row>
    <row r="28" spans="1:18" ht="32.25">
      <c r="A28" s="16" t="s">
        <v>105</v>
      </c>
      <c r="B28" s="18">
        <v>45166</v>
      </c>
      <c r="C28" s="24" t="s">
        <v>106</v>
      </c>
      <c r="D28" s="16" t="s">
        <v>107</v>
      </c>
      <c r="E28" s="15"/>
      <c r="F28" s="15">
        <v>1</v>
      </c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4">
        <f t="shared" si="0"/>
        <v>1</v>
      </c>
      <c r="R28" s="16"/>
    </row>
    <row r="29" spans="1:18" ht="32.25">
      <c r="A29" s="16" t="s">
        <v>108</v>
      </c>
      <c r="B29" s="18">
        <v>45166</v>
      </c>
      <c r="C29" s="24" t="s">
        <v>109</v>
      </c>
      <c r="D29" s="16" t="s">
        <v>110</v>
      </c>
      <c r="E29" s="15"/>
      <c r="F29" s="15">
        <v>1</v>
      </c>
      <c r="G29" s="15"/>
      <c r="H29" s="15"/>
      <c r="I29" s="15"/>
      <c r="J29" s="15">
        <v>1</v>
      </c>
      <c r="K29" s="15"/>
      <c r="L29" s="15"/>
      <c r="M29" s="15">
        <v>1</v>
      </c>
      <c r="N29" s="15">
        <v>1</v>
      </c>
      <c r="O29" s="15"/>
      <c r="P29" s="15"/>
      <c r="Q29" s="4">
        <f t="shared" si="0"/>
        <v>4</v>
      </c>
      <c r="R29" s="16"/>
    </row>
    <row r="30" spans="1:18" ht="16.5">
      <c r="A30" s="16" t="s">
        <v>111</v>
      </c>
      <c r="B30" s="18">
        <v>44805</v>
      </c>
      <c r="C30" s="24" t="s">
        <v>112</v>
      </c>
      <c r="D30" s="16" t="s">
        <v>113</v>
      </c>
      <c r="E30" s="15"/>
      <c r="F30" s="15">
        <v>1</v>
      </c>
      <c r="G30" s="15"/>
      <c r="H30" s="15"/>
      <c r="I30" s="15"/>
      <c r="J30" s="15"/>
      <c r="K30" s="15"/>
      <c r="L30" s="15"/>
      <c r="M30" s="15">
        <v>1</v>
      </c>
      <c r="N30" s="15"/>
      <c r="O30" s="15"/>
      <c r="P30" s="15"/>
      <c r="Q30" s="4">
        <f t="shared" si="0"/>
        <v>2</v>
      </c>
      <c r="R30" s="16"/>
    </row>
    <row r="31" spans="1:18" ht="16.5">
      <c r="A31" s="16" t="s">
        <v>114</v>
      </c>
      <c r="B31" s="18">
        <v>45166</v>
      </c>
      <c r="C31" s="24" t="s">
        <v>112</v>
      </c>
      <c r="D31" s="16" t="s">
        <v>113</v>
      </c>
      <c r="E31" s="15"/>
      <c r="F31" s="15">
        <v>1</v>
      </c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4">
        <f t="shared" si="0"/>
        <v>1</v>
      </c>
      <c r="R31" s="16"/>
    </row>
    <row r="32" spans="1:18" ht="16.5">
      <c r="A32" s="16" t="s">
        <v>115</v>
      </c>
      <c r="B32" s="18">
        <v>44805</v>
      </c>
      <c r="C32" s="24" t="s">
        <v>116</v>
      </c>
      <c r="D32" s="16" t="s">
        <v>117</v>
      </c>
      <c r="E32" s="15"/>
      <c r="F32" s="15">
        <v>1</v>
      </c>
      <c r="G32" s="15">
        <v>1</v>
      </c>
      <c r="H32" s="15">
        <v>1</v>
      </c>
      <c r="I32" s="15"/>
      <c r="J32" s="15">
        <v>1</v>
      </c>
      <c r="K32" s="15"/>
      <c r="L32" s="15">
        <v>1</v>
      </c>
      <c r="M32" s="15">
        <v>1</v>
      </c>
      <c r="N32" s="15">
        <v>1</v>
      </c>
      <c r="O32" s="15"/>
      <c r="P32" s="15"/>
      <c r="Q32" s="4">
        <f t="shared" si="0"/>
        <v>7</v>
      </c>
      <c r="R32" s="16"/>
    </row>
    <row r="33" spans="1:18" ht="48.75">
      <c r="A33" s="16" t="s">
        <v>118</v>
      </c>
      <c r="B33" s="18">
        <v>44440</v>
      </c>
      <c r="C33" s="24" t="s">
        <v>39</v>
      </c>
      <c r="D33" s="16" t="s">
        <v>119</v>
      </c>
      <c r="E33" s="15"/>
      <c r="F33" s="15">
        <v>1</v>
      </c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4">
        <f t="shared" si="0"/>
        <v>1</v>
      </c>
      <c r="R33" s="16"/>
    </row>
    <row r="34" spans="1:18" ht="32.25">
      <c r="A34" s="16" t="s">
        <v>120</v>
      </c>
      <c r="B34" s="18">
        <v>44440</v>
      </c>
      <c r="C34" s="24" t="s">
        <v>121</v>
      </c>
      <c r="D34" s="16" t="s">
        <v>122</v>
      </c>
      <c r="E34" s="15">
        <v>1</v>
      </c>
      <c r="F34" s="15">
        <v>1</v>
      </c>
      <c r="G34" s="15">
        <v>1</v>
      </c>
      <c r="H34" s="15"/>
      <c r="I34" s="15">
        <v>1</v>
      </c>
      <c r="J34" s="15">
        <v>1</v>
      </c>
      <c r="K34" s="15">
        <v>1</v>
      </c>
      <c r="L34" s="15">
        <v>1</v>
      </c>
      <c r="M34" s="15">
        <v>1</v>
      </c>
      <c r="N34" s="15">
        <v>1</v>
      </c>
      <c r="O34" s="15"/>
      <c r="P34" s="15"/>
      <c r="Q34" s="4">
        <f t="shared" si="0"/>
        <v>9</v>
      </c>
      <c r="R34" s="16"/>
    </row>
    <row r="35" spans="1:18" ht="32.25">
      <c r="A35" s="16" t="s">
        <v>13</v>
      </c>
      <c r="B35" s="18">
        <v>44440</v>
      </c>
      <c r="C35" s="24" t="s">
        <v>39</v>
      </c>
      <c r="D35" s="16" t="s">
        <v>123</v>
      </c>
      <c r="E35" s="15">
        <v>1</v>
      </c>
      <c r="F35" s="15"/>
      <c r="G35" s="15"/>
      <c r="H35" s="15"/>
      <c r="I35" s="15">
        <v>1</v>
      </c>
      <c r="J35" s="15">
        <v>1</v>
      </c>
      <c r="K35" s="15">
        <v>1</v>
      </c>
      <c r="L35" s="15">
        <v>1</v>
      </c>
      <c r="M35" s="15">
        <v>1</v>
      </c>
      <c r="N35" s="15">
        <v>1</v>
      </c>
      <c r="O35" s="15"/>
      <c r="P35" s="15"/>
      <c r="Q35" s="4">
        <f t="shared" si="0"/>
        <v>7</v>
      </c>
      <c r="R35" s="16"/>
    </row>
    <row r="36" spans="1:18" ht="32.25">
      <c r="A36" s="16" t="s">
        <v>124</v>
      </c>
      <c r="B36" s="18">
        <v>45040</v>
      </c>
      <c r="C36" s="24" t="s">
        <v>52</v>
      </c>
      <c r="D36" s="16" t="s">
        <v>125</v>
      </c>
      <c r="E36" s="15">
        <v>1</v>
      </c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4">
        <f t="shared" si="0"/>
        <v>1</v>
      </c>
      <c r="R36" s="16"/>
    </row>
    <row r="37" spans="1:18" ht="16.5">
      <c r="A37" s="16" t="s">
        <v>126</v>
      </c>
      <c r="B37" s="18">
        <v>44805</v>
      </c>
      <c r="C37" s="24" t="s">
        <v>127</v>
      </c>
      <c r="D37" s="16" t="s">
        <v>128</v>
      </c>
      <c r="E37" s="15">
        <v>1</v>
      </c>
      <c r="F37" s="15"/>
      <c r="G37" s="15"/>
      <c r="H37" s="15">
        <v>1</v>
      </c>
      <c r="I37" s="15">
        <v>1</v>
      </c>
      <c r="J37" s="15">
        <v>1</v>
      </c>
      <c r="K37" s="15">
        <v>1</v>
      </c>
      <c r="L37" s="15">
        <v>1</v>
      </c>
      <c r="M37" s="15"/>
      <c r="N37" s="15">
        <v>1</v>
      </c>
      <c r="O37" s="15"/>
      <c r="P37" s="15"/>
      <c r="Q37" s="4">
        <f t="shared" si="0"/>
        <v>7</v>
      </c>
      <c r="R37" s="16"/>
    </row>
    <row r="38" spans="1:18" ht="48.75">
      <c r="A38" s="16" t="s">
        <v>129</v>
      </c>
      <c r="B38" s="18">
        <v>45012</v>
      </c>
      <c r="C38" s="24" t="s">
        <v>130</v>
      </c>
      <c r="D38" s="16" t="s">
        <v>131</v>
      </c>
      <c r="E38" s="15">
        <v>1</v>
      </c>
      <c r="F38" s="15"/>
      <c r="G38" s="15"/>
      <c r="H38" s="15"/>
      <c r="I38" s="15">
        <v>1</v>
      </c>
      <c r="J38" s="15"/>
      <c r="K38" s="15"/>
      <c r="L38" s="15"/>
      <c r="M38" s="15">
        <v>1</v>
      </c>
      <c r="N38" s="15"/>
      <c r="O38" s="15"/>
      <c r="P38" s="15"/>
      <c r="Q38" s="4">
        <f t="shared" si="0"/>
        <v>3</v>
      </c>
      <c r="R38" s="16"/>
    </row>
    <row r="39" spans="1:18" ht="32.25">
      <c r="A39" s="16" t="s">
        <v>132</v>
      </c>
      <c r="B39" s="18">
        <v>44927</v>
      </c>
      <c r="C39" s="24" t="s">
        <v>52</v>
      </c>
      <c r="D39" s="16" t="s">
        <v>125</v>
      </c>
      <c r="E39" s="15">
        <v>1</v>
      </c>
      <c r="F39" s="15"/>
      <c r="G39" s="15"/>
      <c r="H39" s="15"/>
      <c r="I39" s="15"/>
      <c r="J39" s="15"/>
      <c r="K39" s="15">
        <v>1</v>
      </c>
      <c r="L39" s="15"/>
      <c r="M39" s="15"/>
      <c r="N39" s="15"/>
      <c r="O39" s="15"/>
      <c r="P39" s="15"/>
      <c r="Q39" s="4">
        <f t="shared" si="0"/>
        <v>2</v>
      </c>
      <c r="R39" s="16"/>
    </row>
    <row r="40" spans="1:18" ht="16.5">
      <c r="A40" s="16" t="s">
        <v>133</v>
      </c>
      <c r="B40" s="18">
        <v>44927</v>
      </c>
      <c r="C40" s="24" t="s">
        <v>75</v>
      </c>
      <c r="D40" s="16" t="s">
        <v>134</v>
      </c>
      <c r="E40" s="15">
        <v>1</v>
      </c>
      <c r="F40" s="15"/>
      <c r="G40" s="15"/>
      <c r="H40" s="15"/>
      <c r="I40" s="15"/>
      <c r="J40" s="15"/>
      <c r="K40" s="15"/>
      <c r="L40" s="15"/>
      <c r="M40" s="15">
        <v>1</v>
      </c>
      <c r="N40" s="15"/>
      <c r="O40" s="15"/>
      <c r="P40" s="15"/>
      <c r="Q40" s="4">
        <f t="shared" si="0"/>
        <v>2</v>
      </c>
      <c r="R40" s="16"/>
    </row>
    <row r="41" spans="1:18" ht="32.25">
      <c r="A41" s="16" t="s">
        <v>135</v>
      </c>
      <c r="B41" s="18">
        <v>45131</v>
      </c>
      <c r="C41" s="24" t="s">
        <v>136</v>
      </c>
      <c r="D41" s="16" t="s">
        <v>137</v>
      </c>
      <c r="E41" s="15">
        <v>1</v>
      </c>
      <c r="F41" s="15"/>
      <c r="G41" s="15"/>
      <c r="H41" s="15"/>
      <c r="I41" s="15">
        <v>1</v>
      </c>
      <c r="J41" s="15"/>
      <c r="K41" s="15"/>
      <c r="L41" s="15"/>
      <c r="M41" s="15">
        <v>1</v>
      </c>
      <c r="N41" s="15"/>
      <c r="O41" s="15"/>
      <c r="P41" s="15"/>
      <c r="Q41" s="4">
        <f t="shared" si="0"/>
        <v>3</v>
      </c>
      <c r="R41" s="16"/>
    </row>
    <row r="42" spans="1:18" ht="32.25">
      <c r="A42" s="16" t="s">
        <v>138</v>
      </c>
      <c r="B42" s="18">
        <v>45131</v>
      </c>
      <c r="C42" s="24" t="s">
        <v>139</v>
      </c>
      <c r="D42" s="16" t="s">
        <v>104</v>
      </c>
      <c r="E42" s="15">
        <v>1</v>
      </c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4">
        <f t="shared" si="0"/>
        <v>1</v>
      </c>
      <c r="R42" s="16"/>
    </row>
    <row r="43" spans="1:18" ht="32.25">
      <c r="A43" s="16" t="s">
        <v>140</v>
      </c>
      <c r="B43" s="18">
        <v>45166</v>
      </c>
      <c r="C43" s="24" t="s">
        <v>141</v>
      </c>
      <c r="D43" s="16" t="s">
        <v>142</v>
      </c>
      <c r="E43" s="15">
        <v>1</v>
      </c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4">
        <f t="shared" si="0"/>
        <v>1</v>
      </c>
      <c r="R43" s="16"/>
    </row>
    <row r="44" spans="1:18" ht="16.5">
      <c r="A44" s="16" t="s">
        <v>143</v>
      </c>
      <c r="B44" s="18">
        <v>44927</v>
      </c>
      <c r="C44" s="24" t="s">
        <v>75</v>
      </c>
      <c r="D44" s="16" t="s">
        <v>144</v>
      </c>
      <c r="E44" s="15">
        <v>1</v>
      </c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4">
        <f t="shared" si="0"/>
        <v>1</v>
      </c>
      <c r="R44" s="16"/>
    </row>
    <row r="45" spans="1:18" ht="32.25">
      <c r="A45" s="16" t="s">
        <v>145</v>
      </c>
      <c r="B45" s="18">
        <v>45131</v>
      </c>
      <c r="C45" s="24" t="s">
        <v>136</v>
      </c>
      <c r="D45" s="16" t="s">
        <v>137</v>
      </c>
      <c r="E45" s="15">
        <v>1</v>
      </c>
      <c r="F45" s="15"/>
      <c r="G45" s="15"/>
      <c r="H45" s="15"/>
      <c r="I45" s="15"/>
      <c r="J45" s="15"/>
      <c r="K45" s="15">
        <v>1</v>
      </c>
      <c r="L45" s="15"/>
      <c r="M45" s="15">
        <v>1</v>
      </c>
      <c r="N45" s="15"/>
      <c r="O45" s="15"/>
      <c r="P45" s="15"/>
      <c r="Q45" s="4">
        <f t="shared" si="0"/>
        <v>3</v>
      </c>
      <c r="R45" s="16"/>
    </row>
    <row r="46" spans="1:18" ht="16.5">
      <c r="A46" s="16" t="s">
        <v>146</v>
      </c>
      <c r="B46" s="18">
        <v>45131</v>
      </c>
      <c r="C46" s="24" t="s">
        <v>99</v>
      </c>
      <c r="D46" s="16" t="s">
        <v>100</v>
      </c>
      <c r="E46" s="15">
        <v>1</v>
      </c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4">
        <f t="shared" si="0"/>
        <v>1</v>
      </c>
      <c r="R46" s="16"/>
    </row>
    <row r="47" spans="1:18" ht="32.25">
      <c r="A47" s="16" t="s">
        <v>147</v>
      </c>
      <c r="B47" s="18">
        <v>45131</v>
      </c>
      <c r="C47" s="24" t="s">
        <v>39</v>
      </c>
      <c r="D47" s="16" t="s">
        <v>148</v>
      </c>
      <c r="E47" s="15">
        <v>1</v>
      </c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4">
        <f t="shared" si="0"/>
        <v>1</v>
      </c>
      <c r="R47" s="16"/>
    </row>
    <row r="48" spans="1:18" ht="32.25">
      <c r="A48" s="16" t="s">
        <v>149</v>
      </c>
      <c r="B48" s="18">
        <v>45131</v>
      </c>
      <c r="C48" s="24" t="s">
        <v>96</v>
      </c>
      <c r="D48" s="16" t="s">
        <v>150</v>
      </c>
      <c r="E48" s="15">
        <v>1</v>
      </c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4">
        <f t="shared" si="0"/>
        <v>1</v>
      </c>
      <c r="R48" s="16"/>
    </row>
    <row r="49" spans="1:18" ht="32.25">
      <c r="A49" s="16" t="s">
        <v>151</v>
      </c>
      <c r="B49" s="18">
        <v>45131</v>
      </c>
      <c r="C49" s="24" t="s">
        <v>96</v>
      </c>
      <c r="D49" s="16" t="s">
        <v>150</v>
      </c>
      <c r="E49" s="15">
        <v>1</v>
      </c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4">
        <f t="shared" si="0"/>
        <v>1</v>
      </c>
      <c r="R49" s="16"/>
    </row>
    <row r="50" spans="1:18" ht="32.25">
      <c r="A50" s="16" t="s">
        <v>152</v>
      </c>
      <c r="B50" s="18">
        <v>44805</v>
      </c>
      <c r="C50" s="24" t="s">
        <v>153</v>
      </c>
      <c r="D50" s="16" t="s">
        <v>154</v>
      </c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4">
        <f t="shared" si="0"/>
        <v>0</v>
      </c>
      <c r="R50" s="16"/>
    </row>
    <row r="51" spans="1:18" ht="32.25">
      <c r="A51" s="16" t="s">
        <v>155</v>
      </c>
      <c r="B51" s="18">
        <v>45194</v>
      </c>
      <c r="C51" s="24" t="s">
        <v>121</v>
      </c>
      <c r="D51" s="16" t="s">
        <v>156</v>
      </c>
      <c r="E51" s="15"/>
      <c r="F51" s="15"/>
      <c r="G51" s="15">
        <v>1</v>
      </c>
      <c r="H51" s="15"/>
      <c r="I51" s="15"/>
      <c r="J51" s="15"/>
      <c r="K51" s="15"/>
      <c r="L51" s="15"/>
      <c r="M51" s="15"/>
      <c r="N51" s="15"/>
      <c r="O51" s="15"/>
      <c r="P51" s="15"/>
      <c r="Q51" s="4">
        <f t="shared" si="0"/>
        <v>1</v>
      </c>
      <c r="R51" s="16"/>
    </row>
    <row r="52" spans="1:18" ht="32.25">
      <c r="A52" s="16" t="s">
        <v>157</v>
      </c>
      <c r="B52" s="18">
        <v>45194</v>
      </c>
      <c r="C52" s="24" t="s">
        <v>96</v>
      </c>
      <c r="D52" s="16" t="s">
        <v>158</v>
      </c>
      <c r="E52" s="15"/>
      <c r="F52" s="15"/>
      <c r="G52" s="15">
        <v>1</v>
      </c>
      <c r="H52" s="15"/>
      <c r="I52" s="15"/>
      <c r="J52" s="15"/>
      <c r="K52" s="15"/>
      <c r="L52" s="15"/>
      <c r="M52" s="15">
        <v>1</v>
      </c>
      <c r="N52" s="15"/>
      <c r="O52" s="15"/>
      <c r="P52" s="15"/>
      <c r="Q52" s="4">
        <f t="shared" si="0"/>
        <v>2</v>
      </c>
      <c r="R52" s="16"/>
    </row>
    <row r="53" spans="1:18" ht="16.5">
      <c r="A53" s="16" t="s">
        <v>159</v>
      </c>
      <c r="B53" s="18">
        <v>45194</v>
      </c>
      <c r="C53" s="24" t="s">
        <v>96</v>
      </c>
      <c r="D53" s="16" t="s">
        <v>160</v>
      </c>
      <c r="E53" s="15"/>
      <c r="F53" s="15"/>
      <c r="G53" s="15">
        <v>1</v>
      </c>
      <c r="H53" s="15"/>
      <c r="I53" s="15"/>
      <c r="J53" s="15"/>
      <c r="K53" s="15"/>
      <c r="L53" s="15">
        <v>1</v>
      </c>
      <c r="M53" s="15"/>
      <c r="N53" s="15"/>
      <c r="O53" s="15"/>
      <c r="P53" s="15"/>
      <c r="Q53" s="4">
        <f t="shared" si="0"/>
        <v>2</v>
      </c>
      <c r="R53" s="16"/>
    </row>
    <row r="54" spans="1:18" ht="16.5">
      <c r="A54" s="16" t="s">
        <v>161</v>
      </c>
      <c r="B54" s="18">
        <v>45194</v>
      </c>
      <c r="C54" s="24" t="s">
        <v>112</v>
      </c>
      <c r="D54" s="16" t="s">
        <v>162</v>
      </c>
      <c r="E54" s="15"/>
      <c r="F54" s="15"/>
      <c r="G54" s="15">
        <v>1</v>
      </c>
      <c r="H54" s="15"/>
      <c r="I54" s="15"/>
      <c r="J54" s="15"/>
      <c r="K54" s="15"/>
      <c r="L54" s="15"/>
      <c r="M54" s="15"/>
      <c r="N54" s="15"/>
      <c r="O54" s="15"/>
      <c r="P54" s="15"/>
      <c r="Q54" s="4">
        <f t="shared" si="0"/>
        <v>1</v>
      </c>
      <c r="R54" s="16"/>
    </row>
    <row r="55" spans="1:18" ht="16.5">
      <c r="A55" s="16" t="s">
        <v>163</v>
      </c>
      <c r="B55" s="18">
        <v>45222</v>
      </c>
      <c r="C55" s="24" t="s">
        <v>75</v>
      </c>
      <c r="D55" s="16" t="s">
        <v>164</v>
      </c>
      <c r="E55" s="15"/>
      <c r="F55" s="15"/>
      <c r="G55" s="15"/>
      <c r="H55" s="15">
        <v>1</v>
      </c>
      <c r="I55" s="15"/>
      <c r="J55" s="15"/>
      <c r="K55" s="15"/>
      <c r="L55" s="15"/>
      <c r="M55" s="15"/>
      <c r="N55" s="15"/>
      <c r="O55" s="15"/>
      <c r="P55" s="15"/>
      <c r="Q55" s="4">
        <f t="shared" si="0"/>
        <v>1</v>
      </c>
      <c r="R55" s="16"/>
    </row>
    <row r="56" spans="1:18" ht="16.5">
      <c r="A56" s="16" t="s">
        <v>165</v>
      </c>
      <c r="B56" s="18">
        <v>45222</v>
      </c>
      <c r="C56" s="24" t="s">
        <v>75</v>
      </c>
      <c r="D56" s="16" t="s">
        <v>164</v>
      </c>
      <c r="E56" s="15"/>
      <c r="F56" s="15"/>
      <c r="G56" s="15"/>
      <c r="H56" s="15">
        <v>1</v>
      </c>
      <c r="I56" s="15"/>
      <c r="J56" s="15"/>
      <c r="K56" s="15"/>
      <c r="L56" s="15"/>
      <c r="M56" s="15"/>
      <c r="N56" s="15"/>
      <c r="O56" s="15"/>
      <c r="P56" s="15"/>
      <c r="Q56" s="4">
        <f t="shared" si="0"/>
        <v>1</v>
      </c>
      <c r="R56" s="16"/>
    </row>
    <row r="57" spans="1:18" ht="32.25">
      <c r="A57" s="16" t="s">
        <v>166</v>
      </c>
      <c r="B57" s="18">
        <v>45222</v>
      </c>
      <c r="C57" s="24" t="s">
        <v>83</v>
      </c>
      <c r="D57" s="16" t="s">
        <v>167</v>
      </c>
      <c r="E57" s="15"/>
      <c r="F57" s="15"/>
      <c r="G57" s="15"/>
      <c r="H57" s="15">
        <v>1</v>
      </c>
      <c r="I57" s="15"/>
      <c r="J57" s="15"/>
      <c r="K57" s="15"/>
      <c r="L57" s="15"/>
      <c r="M57" s="15"/>
      <c r="N57" s="15"/>
      <c r="O57" s="15"/>
      <c r="P57" s="15"/>
      <c r="Q57" s="4">
        <f t="shared" si="0"/>
        <v>1</v>
      </c>
      <c r="R57" s="16"/>
    </row>
    <row r="58" spans="1:18" ht="32.25">
      <c r="A58" s="16" t="s">
        <v>168</v>
      </c>
      <c r="B58" s="18">
        <v>45222</v>
      </c>
      <c r="C58" s="24" t="s">
        <v>169</v>
      </c>
      <c r="D58" s="16" t="s">
        <v>170</v>
      </c>
      <c r="E58" s="15"/>
      <c r="F58" s="15"/>
      <c r="G58" s="15"/>
      <c r="H58" s="15">
        <v>1</v>
      </c>
      <c r="I58" s="15"/>
      <c r="J58" s="15"/>
      <c r="K58" s="15"/>
      <c r="L58" s="15"/>
      <c r="M58" s="15"/>
      <c r="N58" s="15"/>
      <c r="O58" s="15"/>
      <c r="P58" s="15"/>
      <c r="Q58" s="4">
        <f t="shared" si="0"/>
        <v>1</v>
      </c>
      <c r="R58" s="16"/>
    </row>
    <row r="59" spans="1:18" ht="32.25">
      <c r="A59" s="16" t="s">
        <v>171</v>
      </c>
      <c r="B59" s="18">
        <v>45222</v>
      </c>
      <c r="C59" s="24" t="s">
        <v>52</v>
      </c>
      <c r="D59" s="16" t="s">
        <v>172</v>
      </c>
      <c r="E59" s="15"/>
      <c r="F59" s="15"/>
      <c r="G59" s="15"/>
      <c r="H59" s="15">
        <v>1</v>
      </c>
      <c r="I59" s="15">
        <v>1</v>
      </c>
      <c r="J59" s="15">
        <v>1</v>
      </c>
      <c r="K59" s="15"/>
      <c r="L59" s="15"/>
      <c r="M59" s="15">
        <v>1</v>
      </c>
      <c r="N59" s="15"/>
      <c r="O59" s="15"/>
      <c r="P59" s="15"/>
      <c r="Q59" s="4">
        <f t="shared" si="0"/>
        <v>4</v>
      </c>
      <c r="R59" s="16"/>
    </row>
    <row r="60" spans="1:18" ht="32.25">
      <c r="A60" s="16" t="s">
        <v>173</v>
      </c>
      <c r="B60" s="18"/>
      <c r="C60" s="24" t="s">
        <v>174</v>
      </c>
      <c r="D60" s="16" t="s">
        <v>175</v>
      </c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4">
        <f t="shared" si="0"/>
        <v>0</v>
      </c>
      <c r="R60" s="16"/>
    </row>
    <row r="61" spans="1:18" ht="32.25">
      <c r="A61" s="16" t="s">
        <v>176</v>
      </c>
      <c r="B61" s="18"/>
      <c r="C61" s="24" t="s">
        <v>174</v>
      </c>
      <c r="D61" s="16" t="s">
        <v>177</v>
      </c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4">
        <f t="shared" si="0"/>
        <v>0</v>
      </c>
      <c r="R61" s="16"/>
    </row>
    <row r="62" spans="1:18" ht="81">
      <c r="A62" s="16" t="s">
        <v>178</v>
      </c>
      <c r="B62" s="18"/>
      <c r="C62" s="24" t="s">
        <v>169</v>
      </c>
      <c r="D62" s="16" t="s">
        <v>179</v>
      </c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4">
        <f t="shared" si="0"/>
        <v>0</v>
      </c>
      <c r="R62" s="16"/>
    </row>
    <row r="63" spans="1:18" ht="32.25">
      <c r="A63" s="16" t="s">
        <v>180</v>
      </c>
      <c r="B63" s="18"/>
      <c r="C63" s="24" t="s">
        <v>181</v>
      </c>
      <c r="D63" s="16" t="s">
        <v>182</v>
      </c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4">
        <f t="shared" si="0"/>
        <v>0</v>
      </c>
      <c r="R63" s="16"/>
    </row>
    <row r="64" spans="1:18" ht="16.5">
      <c r="A64" s="16" t="s">
        <v>183</v>
      </c>
      <c r="B64" s="18">
        <v>45257</v>
      </c>
      <c r="C64" s="24" t="s">
        <v>112</v>
      </c>
      <c r="D64" s="16" t="s">
        <v>184</v>
      </c>
      <c r="E64" s="15"/>
      <c r="F64" s="15"/>
      <c r="G64" s="15"/>
      <c r="H64" s="15"/>
      <c r="I64" s="15">
        <v>1</v>
      </c>
      <c r="J64" s="15">
        <v>1</v>
      </c>
      <c r="K64" s="15"/>
      <c r="L64" s="15">
        <v>1</v>
      </c>
      <c r="M64" s="15"/>
      <c r="N64" s="15"/>
      <c r="O64" s="15"/>
      <c r="P64" s="15"/>
      <c r="Q64" s="4">
        <f t="shared" si="0"/>
        <v>3</v>
      </c>
      <c r="R64" s="16"/>
    </row>
    <row r="65" spans="1:18" ht="16.5">
      <c r="A65" s="16" t="s">
        <v>185</v>
      </c>
      <c r="B65" s="18">
        <v>45257</v>
      </c>
      <c r="C65" s="24" t="s">
        <v>186</v>
      </c>
      <c r="D65" s="16" t="s">
        <v>78</v>
      </c>
      <c r="E65" s="15"/>
      <c r="F65" s="15"/>
      <c r="G65" s="15"/>
      <c r="H65" s="15"/>
      <c r="I65" s="15">
        <v>1</v>
      </c>
      <c r="J65" s="15"/>
      <c r="K65" s="15"/>
      <c r="L65" s="15"/>
      <c r="M65" s="15"/>
      <c r="N65" s="15"/>
      <c r="O65" s="15"/>
      <c r="P65" s="15"/>
      <c r="Q65" s="4">
        <f t="shared" si="0"/>
        <v>1</v>
      </c>
      <c r="R65" s="16"/>
    </row>
    <row r="66" spans="1:18" ht="32.25">
      <c r="A66" s="16" t="s">
        <v>187</v>
      </c>
      <c r="B66" s="18">
        <v>45257</v>
      </c>
      <c r="C66" s="24" t="s">
        <v>55</v>
      </c>
      <c r="D66" s="16" t="s">
        <v>188</v>
      </c>
      <c r="E66" s="15"/>
      <c r="F66" s="15"/>
      <c r="G66" s="15"/>
      <c r="H66" s="15"/>
      <c r="I66" s="15">
        <v>1</v>
      </c>
      <c r="J66" s="15"/>
      <c r="K66" s="15"/>
      <c r="L66" s="15"/>
      <c r="M66" s="15"/>
      <c r="N66" s="15"/>
      <c r="O66" s="15"/>
      <c r="P66" s="15"/>
      <c r="Q66" s="4">
        <f t="shared" si="0"/>
        <v>1</v>
      </c>
      <c r="R66" s="16"/>
    </row>
    <row r="67" spans="1:18" ht="16.5">
      <c r="A67" s="16" t="s">
        <v>189</v>
      </c>
      <c r="B67" s="18">
        <v>45257</v>
      </c>
      <c r="C67" s="24" t="s">
        <v>93</v>
      </c>
      <c r="D67" s="16" t="s">
        <v>190</v>
      </c>
      <c r="E67" s="15"/>
      <c r="F67" s="15"/>
      <c r="G67" s="15"/>
      <c r="H67" s="15"/>
      <c r="I67" s="15">
        <v>1</v>
      </c>
      <c r="J67" s="15"/>
      <c r="K67" s="15"/>
      <c r="L67" s="15"/>
      <c r="M67" s="15"/>
      <c r="N67" s="15"/>
      <c r="O67" s="15"/>
      <c r="P67" s="15"/>
      <c r="Q67" s="4">
        <f t="shared" si="0"/>
        <v>1</v>
      </c>
      <c r="R67" s="16"/>
    </row>
    <row r="68" spans="1:18" ht="32.25">
      <c r="A68" s="16" t="s">
        <v>191</v>
      </c>
      <c r="B68" s="18">
        <v>45257</v>
      </c>
      <c r="C68" s="24" t="s">
        <v>52</v>
      </c>
      <c r="D68" s="16" t="s">
        <v>192</v>
      </c>
      <c r="E68" s="15"/>
      <c r="F68" s="15"/>
      <c r="G68" s="15"/>
      <c r="H68" s="15"/>
      <c r="I68" s="15">
        <v>1</v>
      </c>
      <c r="J68" s="15">
        <v>1</v>
      </c>
      <c r="K68" s="15"/>
      <c r="L68" s="15">
        <v>1</v>
      </c>
      <c r="M68" s="15"/>
      <c r="N68" s="15"/>
      <c r="O68" s="15"/>
      <c r="P68" s="15"/>
      <c r="Q68" s="4">
        <f t="shared" si="0"/>
        <v>3</v>
      </c>
      <c r="R68" s="16"/>
    </row>
    <row r="69" spans="1:18" ht="48.75">
      <c r="A69" s="16" t="s">
        <v>193</v>
      </c>
      <c r="B69" s="18">
        <v>45257</v>
      </c>
      <c r="C69" s="24" t="s">
        <v>130</v>
      </c>
      <c r="D69" s="16" t="s">
        <v>194</v>
      </c>
      <c r="E69" s="15"/>
      <c r="F69" s="15"/>
      <c r="G69" s="15"/>
      <c r="H69" s="15"/>
      <c r="I69" s="15">
        <v>1</v>
      </c>
      <c r="J69" s="15">
        <v>1</v>
      </c>
      <c r="K69" s="15"/>
      <c r="L69" s="15"/>
      <c r="M69" s="15"/>
      <c r="N69" s="15"/>
      <c r="O69" s="15"/>
      <c r="P69" s="15"/>
      <c r="Q69" s="4">
        <f t="shared" ref="Q69:Q75" si="1">SUM(E69:P69)</f>
        <v>2</v>
      </c>
      <c r="R69" s="16"/>
    </row>
    <row r="70" spans="1:18" ht="32.25">
      <c r="A70" s="16" t="s">
        <v>195</v>
      </c>
      <c r="B70" s="18">
        <v>45257</v>
      </c>
      <c r="C70" s="24" t="s">
        <v>52</v>
      </c>
      <c r="D70" s="16" t="s">
        <v>196</v>
      </c>
      <c r="E70" s="15"/>
      <c r="F70" s="15"/>
      <c r="G70" s="15"/>
      <c r="H70" s="15"/>
      <c r="I70" s="15">
        <v>1</v>
      </c>
      <c r="J70" s="15">
        <v>1</v>
      </c>
      <c r="K70" s="15"/>
      <c r="L70" s="15"/>
      <c r="M70" s="15">
        <v>1</v>
      </c>
      <c r="N70" s="15"/>
      <c r="O70" s="15"/>
      <c r="P70" s="15"/>
      <c r="Q70" s="4">
        <f t="shared" si="1"/>
        <v>3</v>
      </c>
      <c r="R70" s="16"/>
    </row>
    <row r="71" spans="1:18" ht="16.5">
      <c r="A71" s="16" t="s">
        <v>197</v>
      </c>
      <c r="B71" s="18">
        <v>45257</v>
      </c>
      <c r="C71" s="24" t="s">
        <v>198</v>
      </c>
      <c r="D71" s="16" t="s">
        <v>199</v>
      </c>
      <c r="E71" s="15"/>
      <c r="F71" s="15"/>
      <c r="G71" s="15"/>
      <c r="H71" s="15"/>
      <c r="I71" s="15">
        <v>1</v>
      </c>
      <c r="J71" s="15"/>
      <c r="K71" s="15"/>
      <c r="L71" s="15"/>
      <c r="M71" s="15"/>
      <c r="N71" s="15"/>
      <c r="O71" s="15"/>
      <c r="P71" s="15"/>
      <c r="Q71" s="4">
        <f t="shared" si="1"/>
        <v>1</v>
      </c>
      <c r="R71" s="16"/>
    </row>
    <row r="72" spans="1:18" ht="32.25">
      <c r="A72" s="16" t="s">
        <v>200</v>
      </c>
      <c r="B72" s="18">
        <v>45257</v>
      </c>
      <c r="C72" s="24" t="s">
        <v>39</v>
      </c>
      <c r="D72" s="16" t="s">
        <v>201</v>
      </c>
      <c r="E72" s="15"/>
      <c r="F72" s="15"/>
      <c r="G72" s="15"/>
      <c r="H72" s="15"/>
      <c r="I72" s="15">
        <v>1</v>
      </c>
      <c r="J72" s="15">
        <v>1</v>
      </c>
      <c r="K72" s="15">
        <v>1</v>
      </c>
      <c r="L72" s="15">
        <v>1</v>
      </c>
      <c r="M72" s="15">
        <v>1</v>
      </c>
      <c r="N72" s="15">
        <v>1</v>
      </c>
      <c r="O72" s="15"/>
      <c r="P72" s="15"/>
      <c r="Q72" s="4">
        <f t="shared" si="1"/>
        <v>6</v>
      </c>
      <c r="R72" s="16"/>
    </row>
    <row r="73" spans="1:18" ht="48.75">
      <c r="A73" s="16" t="s">
        <v>202</v>
      </c>
      <c r="B73" s="18">
        <v>45260</v>
      </c>
      <c r="C73" s="24" t="s">
        <v>130</v>
      </c>
      <c r="D73" s="16" t="s">
        <v>203</v>
      </c>
      <c r="E73" s="15"/>
      <c r="F73" s="15"/>
      <c r="G73" s="15"/>
      <c r="H73" s="15"/>
      <c r="I73" s="15"/>
      <c r="J73" s="15"/>
      <c r="K73" s="15">
        <v>1</v>
      </c>
      <c r="L73" s="15"/>
      <c r="M73" s="15"/>
      <c r="N73" s="15"/>
      <c r="O73" s="15"/>
      <c r="P73" s="15"/>
      <c r="Q73" s="4">
        <f t="shared" si="1"/>
        <v>1</v>
      </c>
      <c r="R73" s="16"/>
    </row>
    <row r="74" spans="1:18" ht="16.5" thickBot="1">
      <c r="A74" s="16" t="s">
        <v>204</v>
      </c>
      <c r="B74" s="18">
        <v>45278</v>
      </c>
      <c r="C74" s="24" t="s">
        <v>112</v>
      </c>
      <c r="D74" s="16" t="s">
        <v>205</v>
      </c>
      <c r="E74" s="15"/>
      <c r="F74" s="15"/>
      <c r="G74" s="15"/>
      <c r="H74" s="15"/>
      <c r="I74" s="15"/>
      <c r="J74" s="15">
        <v>1</v>
      </c>
      <c r="K74" s="15"/>
      <c r="L74" s="15"/>
      <c r="M74" s="15"/>
      <c r="N74" s="15"/>
      <c r="O74" s="15"/>
      <c r="P74" s="15"/>
      <c r="Q74" s="4">
        <f t="shared" si="1"/>
        <v>1</v>
      </c>
      <c r="R74" s="16"/>
    </row>
    <row r="75" spans="1:18" ht="16.5" thickBot="1">
      <c r="A75" s="16" t="s">
        <v>206</v>
      </c>
      <c r="B75" s="18">
        <v>45278</v>
      </c>
      <c r="C75" s="24" t="s">
        <v>112</v>
      </c>
      <c r="D75" s="16" t="s">
        <v>205</v>
      </c>
      <c r="E75" s="15"/>
      <c r="F75" s="15"/>
      <c r="G75" s="15"/>
      <c r="H75" s="15"/>
      <c r="I75" s="15"/>
      <c r="J75" s="15">
        <v>1</v>
      </c>
      <c r="K75" s="15">
        <v>1</v>
      </c>
      <c r="L75" s="15"/>
      <c r="M75" s="15"/>
      <c r="N75" s="15"/>
      <c r="O75" s="15"/>
      <c r="P75" s="15"/>
      <c r="Q75" s="4">
        <f t="shared" si="1"/>
        <v>2</v>
      </c>
      <c r="R75" s="16"/>
    </row>
    <row r="76" spans="1:18" ht="16.5">
      <c r="A76" s="17" t="s">
        <v>207</v>
      </c>
      <c r="B76" s="26">
        <v>45278</v>
      </c>
      <c r="C76" s="19" t="s">
        <v>52</v>
      </c>
      <c r="D76" s="19" t="s">
        <v>196</v>
      </c>
      <c r="J76" s="19">
        <v>1</v>
      </c>
    </row>
    <row r="77" spans="1:18" ht="16.5">
      <c r="A77" s="17" t="s">
        <v>208</v>
      </c>
      <c r="B77" s="26">
        <v>45278</v>
      </c>
      <c r="C77" s="19" t="s">
        <v>209</v>
      </c>
      <c r="D77" s="19" t="s">
        <v>210</v>
      </c>
      <c r="J77" s="19">
        <v>1</v>
      </c>
      <c r="M77" s="19">
        <v>1</v>
      </c>
    </row>
    <row r="78" spans="1:18" ht="16.5">
      <c r="A78" s="17" t="s">
        <v>211</v>
      </c>
      <c r="B78" s="26">
        <v>45278</v>
      </c>
      <c r="C78" s="19" t="s">
        <v>52</v>
      </c>
      <c r="D78" s="19" t="s">
        <v>196</v>
      </c>
      <c r="J78" s="19">
        <v>1</v>
      </c>
    </row>
    <row r="79" spans="1:18" ht="16.5">
      <c r="A79" s="17" t="s">
        <v>212</v>
      </c>
      <c r="B79" s="26">
        <v>45278</v>
      </c>
      <c r="C79" s="19" t="s">
        <v>213</v>
      </c>
      <c r="D79" s="19" t="s">
        <v>205</v>
      </c>
      <c r="J79" s="19">
        <v>1</v>
      </c>
      <c r="N79" s="19">
        <v>1</v>
      </c>
    </row>
    <row r="80" spans="1:18" ht="16.5">
      <c r="A80" s="17" t="s">
        <v>214</v>
      </c>
      <c r="B80" s="26">
        <v>45278</v>
      </c>
      <c r="C80" s="19" t="s">
        <v>215</v>
      </c>
      <c r="D80" s="19" t="s">
        <v>216</v>
      </c>
      <c r="J80" s="19">
        <v>1</v>
      </c>
    </row>
    <row r="81" spans="1:14" ht="16.5">
      <c r="A81" s="17" t="s">
        <v>217</v>
      </c>
      <c r="B81" s="26">
        <v>45278</v>
      </c>
      <c r="C81" s="19" t="s">
        <v>52</v>
      </c>
      <c r="D81" s="19" t="s">
        <v>196</v>
      </c>
      <c r="J81" s="19">
        <v>1</v>
      </c>
    </row>
    <row r="82" spans="1:14" ht="16.5">
      <c r="A82" s="17" t="s">
        <v>218</v>
      </c>
      <c r="B82" s="26">
        <v>45320</v>
      </c>
      <c r="C82" s="19" t="s">
        <v>219</v>
      </c>
      <c r="D82" s="19" t="s">
        <v>220</v>
      </c>
      <c r="K82" s="19">
        <v>1</v>
      </c>
    </row>
    <row r="83" spans="1:14" ht="16.5">
      <c r="A83" s="17" t="s">
        <v>221</v>
      </c>
      <c r="B83" s="26">
        <v>45320</v>
      </c>
      <c r="C83" s="19" t="s">
        <v>219</v>
      </c>
      <c r="D83" s="19" t="s">
        <v>222</v>
      </c>
      <c r="K83" s="19">
        <v>1</v>
      </c>
    </row>
    <row r="84" spans="1:14" ht="16.5">
      <c r="A84" s="17" t="s">
        <v>223</v>
      </c>
      <c r="B84" s="26">
        <v>45320</v>
      </c>
      <c r="C84" s="19" t="s">
        <v>219</v>
      </c>
      <c r="D84" s="19" t="s">
        <v>222</v>
      </c>
      <c r="K84" s="19">
        <v>1</v>
      </c>
    </row>
    <row r="85" spans="1:14" ht="16.5">
      <c r="A85" s="17" t="s">
        <v>224</v>
      </c>
      <c r="B85" s="26">
        <v>45320</v>
      </c>
      <c r="C85" s="19" t="s">
        <v>93</v>
      </c>
      <c r="D85" s="19" t="s">
        <v>225</v>
      </c>
      <c r="K85" s="19">
        <v>1</v>
      </c>
    </row>
    <row r="86" spans="1:14" ht="16.5">
      <c r="A86" s="17" t="s">
        <v>226</v>
      </c>
      <c r="B86" s="26">
        <v>45320</v>
      </c>
      <c r="C86" s="19" t="s">
        <v>55</v>
      </c>
      <c r="D86" s="19" t="s">
        <v>188</v>
      </c>
      <c r="K86" s="19">
        <v>1</v>
      </c>
    </row>
    <row r="87" spans="1:14" ht="16.5">
      <c r="A87" s="17" t="s">
        <v>227</v>
      </c>
      <c r="B87" s="26">
        <v>45320</v>
      </c>
      <c r="C87" s="19" t="s">
        <v>121</v>
      </c>
      <c r="D87" s="19" t="s">
        <v>228</v>
      </c>
      <c r="K87" s="19">
        <v>1</v>
      </c>
      <c r="L87" s="19">
        <v>1</v>
      </c>
      <c r="M87" s="19">
        <v>1</v>
      </c>
      <c r="N87" s="19">
        <v>1</v>
      </c>
    </row>
    <row r="88" spans="1:14" ht="16.5">
      <c r="A88" s="17" t="s">
        <v>229</v>
      </c>
      <c r="B88" s="26">
        <v>45320</v>
      </c>
      <c r="C88" s="19" t="s">
        <v>230</v>
      </c>
      <c r="D88" s="19" t="s">
        <v>231</v>
      </c>
      <c r="K88" s="19">
        <v>1</v>
      </c>
      <c r="L88" s="19">
        <v>1</v>
      </c>
    </row>
    <row r="89" spans="1:14" ht="16.5">
      <c r="A89" s="17" t="s">
        <v>232</v>
      </c>
      <c r="B89" s="26">
        <v>45320</v>
      </c>
      <c r="C89" s="19" t="s">
        <v>45</v>
      </c>
      <c r="D89" s="19" t="s">
        <v>233</v>
      </c>
      <c r="K89" s="19">
        <v>1</v>
      </c>
    </row>
    <row r="90" spans="1:14" ht="16.5">
      <c r="A90" s="17" t="s">
        <v>234</v>
      </c>
      <c r="B90" s="26">
        <v>45320</v>
      </c>
      <c r="C90" s="19" t="s">
        <v>96</v>
      </c>
      <c r="D90" s="19" t="s">
        <v>235</v>
      </c>
      <c r="K90" s="19">
        <v>1</v>
      </c>
    </row>
    <row r="91" spans="1:14" ht="16.5">
      <c r="A91" s="17" t="s">
        <v>236</v>
      </c>
      <c r="B91" s="26">
        <v>45320</v>
      </c>
      <c r="C91" s="19" t="s">
        <v>39</v>
      </c>
      <c r="D91" s="19" t="s">
        <v>237</v>
      </c>
      <c r="K91" s="19">
        <v>1</v>
      </c>
    </row>
    <row r="92" spans="1:14" ht="16.5">
      <c r="A92" s="17" t="s">
        <v>238</v>
      </c>
      <c r="B92" s="26">
        <v>45348</v>
      </c>
      <c r="C92" s="19" t="s">
        <v>96</v>
      </c>
      <c r="D92" s="19" t="s">
        <v>239</v>
      </c>
      <c r="L92" s="19">
        <v>1</v>
      </c>
      <c r="M92" s="19">
        <v>1</v>
      </c>
    </row>
    <row r="93" spans="1:14" ht="16.5">
      <c r="A93" s="17" t="s">
        <v>240</v>
      </c>
      <c r="B93" s="26">
        <v>45348</v>
      </c>
      <c r="C93" s="19" t="s">
        <v>45</v>
      </c>
      <c r="D93" s="19" t="s">
        <v>241</v>
      </c>
      <c r="L93" s="19">
        <v>1</v>
      </c>
      <c r="N93" s="19">
        <v>1</v>
      </c>
    </row>
    <row r="94" spans="1:14" ht="16.5">
      <c r="A94" s="17" t="s">
        <v>242</v>
      </c>
      <c r="B94" s="26">
        <v>45348</v>
      </c>
      <c r="C94" s="19" t="s">
        <v>55</v>
      </c>
      <c r="D94" s="19" t="s">
        <v>243</v>
      </c>
      <c r="L94" s="19">
        <v>1</v>
      </c>
      <c r="N94" s="19">
        <v>1</v>
      </c>
    </row>
    <row r="95" spans="1:14" ht="16.5">
      <c r="A95" s="17" t="s">
        <v>244</v>
      </c>
      <c r="B95" s="26">
        <v>45348</v>
      </c>
      <c r="C95" s="19" t="s">
        <v>112</v>
      </c>
      <c r="D95" s="19" t="s">
        <v>245</v>
      </c>
      <c r="L95" s="19">
        <v>1</v>
      </c>
      <c r="M95" s="19">
        <v>1</v>
      </c>
      <c r="N95" s="19">
        <v>1</v>
      </c>
    </row>
    <row r="96" spans="1:14" ht="16.5">
      <c r="A96" s="17" t="s">
        <v>246</v>
      </c>
      <c r="B96" s="26">
        <v>45348</v>
      </c>
      <c r="C96" s="19" t="s">
        <v>213</v>
      </c>
      <c r="D96" s="19" t="s">
        <v>245</v>
      </c>
      <c r="L96" s="19">
        <v>1</v>
      </c>
    </row>
    <row r="97" spans="1:14" ht="16.5">
      <c r="A97" s="17" t="s">
        <v>247</v>
      </c>
      <c r="B97" s="26">
        <v>45348</v>
      </c>
      <c r="C97" s="19" t="s">
        <v>55</v>
      </c>
      <c r="D97" s="19" t="s">
        <v>188</v>
      </c>
      <c r="L97" s="19">
        <v>1</v>
      </c>
    </row>
    <row r="98" spans="1:14" ht="16.5">
      <c r="A98" s="17" t="s">
        <v>248</v>
      </c>
      <c r="B98" s="26">
        <v>45376</v>
      </c>
      <c r="C98" s="19" t="s">
        <v>249</v>
      </c>
      <c r="D98" s="19" t="s">
        <v>250</v>
      </c>
      <c r="M98" s="19">
        <v>1</v>
      </c>
    </row>
    <row r="99" spans="1:14" ht="16.5">
      <c r="A99" s="17" t="s">
        <v>251</v>
      </c>
      <c r="B99" s="26">
        <v>45376</v>
      </c>
      <c r="C99" s="19" t="s">
        <v>58</v>
      </c>
      <c r="D99" s="19" t="s">
        <v>252</v>
      </c>
      <c r="M99" s="19">
        <v>1</v>
      </c>
      <c r="N99" s="19">
        <v>1</v>
      </c>
    </row>
    <row r="100" spans="1:14" ht="16.5">
      <c r="A100" s="17" t="s">
        <v>253</v>
      </c>
      <c r="B100" s="26">
        <v>45376</v>
      </c>
      <c r="C100" s="19" t="s">
        <v>39</v>
      </c>
      <c r="D100" s="19" t="s">
        <v>231</v>
      </c>
      <c r="M100" s="19">
        <v>1</v>
      </c>
      <c r="N100" s="19">
        <v>1</v>
      </c>
    </row>
    <row r="101" spans="1:14" ht="16.5">
      <c r="A101" s="17" t="s">
        <v>254</v>
      </c>
      <c r="B101" s="26">
        <v>45376</v>
      </c>
      <c r="C101" s="19" t="s">
        <v>55</v>
      </c>
      <c r="D101" s="19" t="s">
        <v>239</v>
      </c>
      <c r="M101" s="19">
        <v>1</v>
      </c>
    </row>
    <row r="102" spans="1:14" ht="16.5">
      <c r="A102" s="17" t="s">
        <v>255</v>
      </c>
      <c r="B102" s="26">
        <v>45376</v>
      </c>
      <c r="C102" s="19" t="s">
        <v>80</v>
      </c>
      <c r="D102" s="19" t="s">
        <v>256</v>
      </c>
      <c r="M102" s="19">
        <v>1</v>
      </c>
    </row>
    <row r="103" spans="1:14" ht="16.5">
      <c r="A103" s="17" t="s">
        <v>257</v>
      </c>
      <c r="B103" s="26">
        <v>45376</v>
      </c>
      <c r="C103" s="19" t="s">
        <v>116</v>
      </c>
      <c r="D103" s="19" t="s">
        <v>258</v>
      </c>
      <c r="M103" s="19">
        <v>1</v>
      </c>
    </row>
    <row r="104" spans="1:14" ht="16.5">
      <c r="A104" s="17" t="s">
        <v>259</v>
      </c>
      <c r="B104" s="26">
        <v>45376</v>
      </c>
      <c r="C104" s="19" t="s">
        <v>260</v>
      </c>
      <c r="D104" s="19" t="s">
        <v>261</v>
      </c>
      <c r="M104" s="19">
        <v>1</v>
      </c>
    </row>
    <row r="105" spans="1:14" ht="16.5">
      <c r="A105" s="17" t="s">
        <v>262</v>
      </c>
      <c r="B105" s="26">
        <v>45376</v>
      </c>
      <c r="C105" s="19" t="s">
        <v>39</v>
      </c>
      <c r="D105" s="19" t="s">
        <v>237</v>
      </c>
      <c r="M105" s="19">
        <v>1</v>
      </c>
    </row>
    <row r="106" spans="1:14" ht="16.5">
      <c r="A106" s="17" t="s">
        <v>263</v>
      </c>
      <c r="B106" s="26">
        <v>45376</v>
      </c>
      <c r="C106" s="19" t="s">
        <v>116</v>
      </c>
      <c r="D106" s="19" t="s">
        <v>264</v>
      </c>
      <c r="M106" s="19">
        <v>1</v>
      </c>
    </row>
    <row r="107" spans="1:14" ht="16.5">
      <c r="A107" s="17" t="s">
        <v>265</v>
      </c>
      <c r="B107" s="26">
        <v>45376</v>
      </c>
      <c r="C107" s="19" t="s">
        <v>80</v>
      </c>
      <c r="D107" s="19" t="s">
        <v>256</v>
      </c>
      <c r="M107" s="19">
        <v>1</v>
      </c>
    </row>
    <row r="108" spans="1:14" ht="16.5">
      <c r="A108" s="17" t="s">
        <v>266</v>
      </c>
      <c r="B108" s="26">
        <v>45376</v>
      </c>
      <c r="M108" s="19">
        <v>1</v>
      </c>
    </row>
    <row r="109" spans="1:14" ht="16.5">
      <c r="A109" s="17" t="s">
        <v>267</v>
      </c>
      <c r="B109" s="26">
        <v>45376</v>
      </c>
      <c r="C109" s="19" t="s">
        <v>186</v>
      </c>
      <c r="D109" s="19" t="s">
        <v>268</v>
      </c>
      <c r="M109" s="19">
        <v>1</v>
      </c>
    </row>
    <row r="110" spans="1:14" ht="16.5">
      <c r="A110" s="17" t="s">
        <v>269</v>
      </c>
      <c r="B110" s="26">
        <v>45376</v>
      </c>
      <c r="C110" s="19" t="s">
        <v>130</v>
      </c>
      <c r="D110" s="19" t="s">
        <v>270</v>
      </c>
      <c r="M110" s="19">
        <v>1</v>
      </c>
    </row>
    <row r="111" spans="1:14" ht="16.5">
      <c r="A111" s="17" t="s">
        <v>271</v>
      </c>
      <c r="B111" s="26">
        <v>45376</v>
      </c>
      <c r="C111" s="19" t="s">
        <v>116</v>
      </c>
      <c r="D111" s="19" t="s">
        <v>272</v>
      </c>
      <c r="M111" s="19">
        <v>1</v>
      </c>
    </row>
    <row r="112" spans="1:14" ht="16.5">
      <c r="A112" s="17" t="s">
        <v>273</v>
      </c>
      <c r="B112" s="26">
        <v>45376</v>
      </c>
      <c r="C112" s="19" t="s">
        <v>55</v>
      </c>
      <c r="D112" s="19" t="s">
        <v>243</v>
      </c>
      <c r="M112" s="19">
        <v>1</v>
      </c>
    </row>
    <row r="113" spans="1:14" ht="16.5">
      <c r="A113" s="17" t="s">
        <v>274</v>
      </c>
      <c r="B113" s="26">
        <v>45376</v>
      </c>
      <c r="C113" s="19" t="s">
        <v>80</v>
      </c>
      <c r="D113" s="19" t="s">
        <v>256</v>
      </c>
      <c r="M113" s="19">
        <v>1</v>
      </c>
    </row>
    <row r="114" spans="1:14" ht="16.5">
      <c r="A114" s="17" t="s">
        <v>275</v>
      </c>
      <c r="B114" s="26">
        <v>45376</v>
      </c>
      <c r="C114" s="19" t="s">
        <v>116</v>
      </c>
      <c r="D114" s="19" t="s">
        <v>276</v>
      </c>
      <c r="M114" s="19">
        <v>1</v>
      </c>
    </row>
    <row r="115" spans="1:14" ht="16.5">
      <c r="A115" s="17" t="s">
        <v>277</v>
      </c>
      <c r="B115" s="26">
        <v>45376</v>
      </c>
      <c r="C115" s="19" t="s">
        <v>80</v>
      </c>
      <c r="D115" s="19" t="s">
        <v>256</v>
      </c>
      <c r="M115" s="19">
        <v>1</v>
      </c>
    </row>
    <row r="116" spans="1:14" ht="16.5">
      <c r="A116" s="17" t="s">
        <v>278</v>
      </c>
      <c r="B116" s="26">
        <v>45376</v>
      </c>
      <c r="C116" s="19" t="s">
        <v>63</v>
      </c>
      <c r="D116" s="19" t="s">
        <v>188</v>
      </c>
      <c r="M116" s="19">
        <v>1</v>
      </c>
    </row>
    <row r="117" spans="1:14" ht="16.5">
      <c r="A117" s="17" t="s">
        <v>279</v>
      </c>
      <c r="B117" s="26">
        <v>45376</v>
      </c>
      <c r="C117" s="19" t="s">
        <v>280</v>
      </c>
      <c r="D117" s="19" t="s">
        <v>188</v>
      </c>
      <c r="M117" s="19">
        <v>1</v>
      </c>
      <c r="N117" s="19">
        <v>1</v>
      </c>
    </row>
    <row r="118" spans="1:14" ht="16.5">
      <c r="A118" s="17" t="s">
        <v>281</v>
      </c>
      <c r="B118" s="26">
        <v>45376</v>
      </c>
      <c r="C118" s="19" t="s">
        <v>63</v>
      </c>
      <c r="D118" s="19" t="s">
        <v>239</v>
      </c>
      <c r="M118" s="19">
        <v>1</v>
      </c>
    </row>
    <row r="119" spans="1:14" ht="16.5">
      <c r="A119" s="17" t="s">
        <v>282</v>
      </c>
      <c r="B119" s="26">
        <v>45404</v>
      </c>
      <c r="C119" s="19" t="s">
        <v>52</v>
      </c>
      <c r="D119" s="19" t="s">
        <v>283</v>
      </c>
      <c r="N119" s="19">
        <v>1</v>
      </c>
    </row>
    <row r="120" spans="1:14" ht="16.5">
      <c r="A120" s="17" t="s">
        <v>284</v>
      </c>
      <c r="B120" s="26">
        <v>45404</v>
      </c>
      <c r="C120" s="19" t="s">
        <v>55</v>
      </c>
      <c r="D120" s="19" t="s">
        <v>285</v>
      </c>
      <c r="N120" s="19">
        <v>1</v>
      </c>
    </row>
    <row r="121" spans="1:14" ht="16.5">
      <c r="A121" s="17" t="s">
        <v>286</v>
      </c>
      <c r="B121" s="26">
        <v>45404</v>
      </c>
      <c r="C121" s="19" t="s">
        <v>39</v>
      </c>
      <c r="D121" s="19" t="s">
        <v>287</v>
      </c>
      <c r="N121" s="19">
        <v>1</v>
      </c>
    </row>
    <row r="122" spans="1:14" ht="16.5">
      <c r="A122" s="17" t="s">
        <v>288</v>
      </c>
      <c r="B122" s="26">
        <v>45404</v>
      </c>
      <c r="C122" s="19" t="s">
        <v>112</v>
      </c>
      <c r="D122" s="19" t="s">
        <v>287</v>
      </c>
      <c r="N122" s="19">
        <v>1</v>
      </c>
    </row>
    <row r="123" spans="1:14" ht="16.5">
      <c r="A123" s="17" t="s">
        <v>289</v>
      </c>
      <c r="B123" s="26">
        <v>45404</v>
      </c>
      <c r="C123" s="19" t="s">
        <v>55</v>
      </c>
      <c r="D123" s="19" t="s">
        <v>104</v>
      </c>
      <c r="N123" s="19">
        <v>1</v>
      </c>
    </row>
    <row r="124" spans="1:14" ht="16.5">
      <c r="A124" s="17" t="s">
        <v>290</v>
      </c>
      <c r="B124" s="26">
        <v>45404</v>
      </c>
      <c r="C124" s="19" t="s">
        <v>55</v>
      </c>
      <c r="D124" s="19" t="s">
        <v>291</v>
      </c>
      <c r="N124" s="19">
        <v>1</v>
      </c>
    </row>
    <row r="125" spans="1:14" ht="16.5">
      <c r="A125" s="17" t="s">
        <v>292</v>
      </c>
      <c r="B125" s="26">
        <v>45404</v>
      </c>
      <c r="C125" s="19" t="s">
        <v>293</v>
      </c>
      <c r="D125" s="19" t="s">
        <v>294</v>
      </c>
      <c r="N125" s="19">
        <v>1</v>
      </c>
    </row>
    <row r="126" spans="1:14" ht="16.5">
      <c r="A126" s="17" t="s">
        <v>295</v>
      </c>
      <c r="B126" s="26">
        <v>45404</v>
      </c>
      <c r="C126" s="19" t="s">
        <v>186</v>
      </c>
      <c r="D126" s="19" t="s">
        <v>296</v>
      </c>
      <c r="N126" s="19">
        <v>1</v>
      </c>
    </row>
    <row r="127" spans="1:14" ht="16.5">
      <c r="A127" s="17" t="s">
        <v>297</v>
      </c>
      <c r="B127" s="26">
        <v>45404</v>
      </c>
      <c r="C127" s="19" t="s">
        <v>58</v>
      </c>
      <c r="D127" s="19" t="s">
        <v>184</v>
      </c>
      <c r="N127" s="19">
        <v>1</v>
      </c>
    </row>
    <row r="128" spans="1:14" ht="16.5">
      <c r="A128" s="17" t="s">
        <v>298</v>
      </c>
      <c r="B128" s="26">
        <v>45404</v>
      </c>
      <c r="C128" s="19" t="s">
        <v>39</v>
      </c>
      <c r="D128" s="19" t="s">
        <v>287</v>
      </c>
      <c r="N128" s="19">
        <v>1</v>
      </c>
    </row>
  </sheetData>
  <sheetProtection algorithmName="SHA-512" hashValue="L1Y6ehklWRiTRP5/vV4uiUWZxCQFWTzctVPwbrhgL4ehicUYI+aCeqjZHKLBPkti5F5b7rCpFqlZor+i+Ea6zw==" saltValue="9lf4Q/itKWtnH+WQx2CC6Q==" spinCount="100000" sheet="1" objects="1" scenarios="1"/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BD1A7D0-3911-4FD6-AB40-3A7EEBD1D82B}">
          <x14:formula1>
            <xm:f>'3. Sector Information'!$J$2:$J$53</xm:f>
          </x14:formula1>
          <xm:sqref>C2 C3:C75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56"/>
  <sheetViews>
    <sheetView topLeftCell="A8" workbookViewId="0">
      <selection activeCell="C4" sqref="C4"/>
    </sheetView>
  </sheetViews>
  <sheetFormatPr defaultRowHeight="15.75"/>
  <cols>
    <col min="1" max="1" width="25.75" customWidth="1"/>
    <col min="2" max="2" width="22.375" customWidth="1"/>
    <col min="3" max="3" width="20.875" customWidth="1"/>
    <col min="4" max="4" width="19.375" customWidth="1"/>
    <col min="5" max="6" width="17.75" customWidth="1"/>
    <col min="7" max="7" width="8" customWidth="1"/>
    <col min="8" max="8" width="9.875" customWidth="1"/>
    <col min="10" max="10" width="35.25" customWidth="1"/>
  </cols>
  <sheetData>
    <row r="1" spans="1:11" ht="60" customHeight="1">
      <c r="A1" s="29" t="s">
        <v>299</v>
      </c>
      <c r="B1" s="29"/>
      <c r="C1" s="30"/>
      <c r="D1" s="30"/>
      <c r="E1" s="30"/>
      <c r="F1" s="31"/>
      <c r="J1" t="s">
        <v>300</v>
      </c>
      <c r="K1" t="s">
        <v>301</v>
      </c>
    </row>
    <row r="2" spans="1:11" ht="39.950000000000003" customHeight="1">
      <c r="A2" s="6" t="s">
        <v>22</v>
      </c>
      <c r="B2" s="27" t="s">
        <v>302</v>
      </c>
      <c r="C2" s="28"/>
      <c r="D2" s="28"/>
      <c r="E2" s="28"/>
      <c r="F2" s="32"/>
      <c r="J2" s="12" t="s">
        <v>83</v>
      </c>
      <c r="K2">
        <f>COUNTIF('2. ROSC Active'!C2:C75,J2)</f>
        <v>2</v>
      </c>
    </row>
    <row r="3" spans="1:11" ht="39.950000000000003" customHeight="1">
      <c r="A3" s="8" t="s">
        <v>303</v>
      </c>
      <c r="B3" s="7" t="s">
        <v>112</v>
      </c>
      <c r="C3" s="7" t="s">
        <v>127</v>
      </c>
      <c r="D3" s="7" t="s">
        <v>304</v>
      </c>
      <c r="E3" s="7"/>
      <c r="F3" s="9"/>
      <c r="J3" s="12" t="s">
        <v>72</v>
      </c>
      <c r="K3">
        <f>COUNTIF('2. ROSC Active'!C2:C75,J3)</f>
        <v>1</v>
      </c>
    </row>
    <row r="4" spans="1:11" ht="39.950000000000003" customHeight="1">
      <c r="A4" s="1" t="s">
        <v>305</v>
      </c>
      <c r="B4" s="6" t="s">
        <v>58</v>
      </c>
      <c r="C4" s="6" t="s">
        <v>109</v>
      </c>
      <c r="D4" s="6" t="s">
        <v>66</v>
      </c>
      <c r="E4" s="6" t="s">
        <v>52</v>
      </c>
      <c r="F4" s="10"/>
      <c r="J4" s="12" t="s">
        <v>306</v>
      </c>
      <c r="K4">
        <f>COUNTIF('2. ROSC Active'!C2:C75,J4)</f>
        <v>0</v>
      </c>
    </row>
    <row r="5" spans="1:11" ht="39.950000000000003" customHeight="1">
      <c r="A5" s="1" t="s">
        <v>307</v>
      </c>
      <c r="B5" s="6" t="s">
        <v>308</v>
      </c>
      <c r="C5" s="6" t="s">
        <v>309</v>
      </c>
      <c r="D5" s="6" t="s">
        <v>310</v>
      </c>
      <c r="E5" s="6"/>
      <c r="F5" s="10"/>
      <c r="J5" s="12" t="s">
        <v>311</v>
      </c>
      <c r="K5">
        <f>COUNTIF('2. ROSC Active'!C2:C75,J5)</f>
        <v>0</v>
      </c>
    </row>
    <row r="6" spans="1:11" ht="39.950000000000003" customHeight="1">
      <c r="A6" s="1" t="s">
        <v>312</v>
      </c>
      <c r="B6" s="6" t="s">
        <v>313</v>
      </c>
      <c r="C6" s="6" t="s">
        <v>49</v>
      </c>
      <c r="D6" s="6" t="s">
        <v>314</v>
      </c>
      <c r="E6" s="6"/>
      <c r="F6" s="10"/>
      <c r="J6" s="12" t="s">
        <v>116</v>
      </c>
      <c r="K6">
        <f>COUNTIF('2. ROSC Active'!C2:C75,J6)</f>
        <v>1</v>
      </c>
    </row>
    <row r="7" spans="1:11" ht="51" customHeight="1">
      <c r="A7" s="1" t="s">
        <v>315</v>
      </c>
      <c r="B7" s="6" t="s">
        <v>316</v>
      </c>
      <c r="C7" s="6" t="s">
        <v>130</v>
      </c>
      <c r="D7" s="6" t="s">
        <v>317</v>
      </c>
      <c r="E7" s="6" t="s">
        <v>136</v>
      </c>
      <c r="F7" s="6" t="s">
        <v>96</v>
      </c>
      <c r="J7" s="12" t="s">
        <v>45</v>
      </c>
      <c r="K7">
        <f>COUNTIF('2. ROSC Active'!C2:C75,J7)</f>
        <v>2</v>
      </c>
    </row>
    <row r="8" spans="1:11" ht="48.75" customHeight="1">
      <c r="A8" s="1" t="s">
        <v>318</v>
      </c>
      <c r="B8" s="6" t="s">
        <v>141</v>
      </c>
      <c r="C8" s="6" t="s">
        <v>319</v>
      </c>
      <c r="D8" s="7" t="s">
        <v>69</v>
      </c>
      <c r="E8" s="6" t="s">
        <v>320</v>
      </c>
      <c r="F8" s="6" t="s">
        <v>174</v>
      </c>
      <c r="J8" s="12" t="s">
        <v>80</v>
      </c>
      <c r="K8">
        <f>COUNTIF('2. ROSC Active'!C2:C75,J8)</f>
        <v>1</v>
      </c>
    </row>
    <row r="9" spans="1:11" ht="47.25" customHeight="1">
      <c r="A9" s="1" t="s">
        <v>321</v>
      </c>
      <c r="B9" s="6" t="s">
        <v>55</v>
      </c>
      <c r="C9" s="6" t="s">
        <v>106</v>
      </c>
      <c r="D9" s="6" t="s">
        <v>322</v>
      </c>
      <c r="E9" s="6" t="s">
        <v>323</v>
      </c>
      <c r="F9" s="10"/>
      <c r="J9" s="12" t="s">
        <v>308</v>
      </c>
      <c r="K9">
        <f>COUNTIF('2. ROSC Active'!C2:C75,J9)</f>
        <v>0</v>
      </c>
    </row>
    <row r="10" spans="1:11" ht="39.950000000000003" customHeight="1">
      <c r="A10" s="1" t="s">
        <v>324</v>
      </c>
      <c r="B10" s="6" t="s">
        <v>139</v>
      </c>
      <c r="C10" s="6" t="s">
        <v>75</v>
      </c>
      <c r="D10" s="6" t="s">
        <v>39</v>
      </c>
      <c r="E10" s="6" t="s">
        <v>93</v>
      </c>
      <c r="F10" s="10"/>
      <c r="J10" s="12" t="s">
        <v>309</v>
      </c>
      <c r="K10">
        <f>COUNTIF('2. ROSC Active'!C2:C75,J10)</f>
        <v>0</v>
      </c>
    </row>
    <row r="11" spans="1:11" ht="54.75" customHeight="1">
      <c r="A11" s="1" t="s">
        <v>325</v>
      </c>
      <c r="B11" s="6" t="s">
        <v>169</v>
      </c>
      <c r="C11" s="6" t="s">
        <v>181</v>
      </c>
      <c r="D11" s="6" t="s">
        <v>198</v>
      </c>
      <c r="E11" s="6" t="s">
        <v>326</v>
      </c>
      <c r="F11" s="6" t="s">
        <v>249</v>
      </c>
      <c r="J11" s="12" t="s">
        <v>310</v>
      </c>
      <c r="K11">
        <f>COUNTIF('2. ROSC Active'!C2:C75,J11)</f>
        <v>0</v>
      </c>
    </row>
    <row r="12" spans="1:11" ht="39.950000000000003" customHeight="1">
      <c r="A12" s="1" t="s">
        <v>327</v>
      </c>
      <c r="B12" s="6" t="s">
        <v>86</v>
      </c>
      <c r="C12" s="6" t="s">
        <v>260</v>
      </c>
      <c r="D12" s="6" t="s">
        <v>153</v>
      </c>
      <c r="E12" s="6" t="s">
        <v>99</v>
      </c>
      <c r="F12" s="10"/>
      <c r="J12" s="12" t="s">
        <v>49</v>
      </c>
      <c r="K12">
        <f>COUNTIF('2. ROSC Active'!C2:C75,J12)</f>
        <v>2</v>
      </c>
    </row>
    <row r="13" spans="1:11" ht="39.950000000000003" customHeight="1">
      <c r="A13" s="1" t="s">
        <v>328</v>
      </c>
      <c r="B13" s="6" t="s">
        <v>329</v>
      </c>
      <c r="C13" s="6" t="s">
        <v>330</v>
      </c>
      <c r="D13" s="6"/>
      <c r="E13" s="6"/>
      <c r="F13" s="10"/>
      <c r="J13" s="12" t="s">
        <v>314</v>
      </c>
      <c r="K13">
        <f>COUNTIF('2. ROSC Active'!C2:C75,J13)</f>
        <v>0</v>
      </c>
    </row>
    <row r="14" spans="1:11" ht="39.950000000000003" customHeight="1">
      <c r="A14" s="1" t="s">
        <v>331</v>
      </c>
      <c r="B14" s="6" t="s">
        <v>45</v>
      </c>
      <c r="C14" s="11" t="s">
        <v>311</v>
      </c>
      <c r="D14" s="6" t="s">
        <v>116</v>
      </c>
      <c r="E14" s="6" t="s">
        <v>80</v>
      </c>
      <c r="F14" s="10"/>
      <c r="J14" s="12" t="s">
        <v>313</v>
      </c>
      <c r="K14">
        <f>COUNTIF('2. ROSC Active'!C2:C75,J14)</f>
        <v>0</v>
      </c>
    </row>
    <row r="15" spans="1:11" ht="39.950000000000003" customHeight="1">
      <c r="A15" s="1" t="s">
        <v>332</v>
      </c>
      <c r="B15" s="6" t="s">
        <v>63</v>
      </c>
      <c r="C15" s="6" t="s">
        <v>186</v>
      </c>
      <c r="D15" s="6"/>
      <c r="E15" s="6"/>
      <c r="F15" s="10"/>
      <c r="J15" s="12" t="s">
        <v>69</v>
      </c>
      <c r="K15">
        <f>COUNTIF('2. ROSC Active'!C2:C75,J15)</f>
        <v>1</v>
      </c>
    </row>
    <row r="16" spans="1:11" ht="39.950000000000003" customHeight="1">
      <c r="A16" s="8" t="s">
        <v>333</v>
      </c>
      <c r="B16" s="7" t="s">
        <v>334</v>
      </c>
      <c r="C16" s="7"/>
      <c r="D16" s="7"/>
      <c r="E16" s="7"/>
      <c r="F16" s="10"/>
      <c r="J16" s="12" t="s">
        <v>319</v>
      </c>
      <c r="K16">
        <f>COUNTIF('2. ROSC Active'!C2:C75,J16)</f>
        <v>0</v>
      </c>
    </row>
    <row r="17" spans="1:11" ht="39.950000000000003" customHeight="1">
      <c r="A17" s="8" t="s">
        <v>335</v>
      </c>
      <c r="B17" s="6" t="s">
        <v>83</v>
      </c>
      <c r="C17" s="6" t="s">
        <v>72</v>
      </c>
      <c r="D17" s="6" t="s">
        <v>306</v>
      </c>
      <c r="E17" s="6"/>
      <c r="F17" s="10"/>
      <c r="J17" s="12" t="s">
        <v>141</v>
      </c>
      <c r="K17">
        <f>COUNTIF('2. ROSC Active'!C2:C75,J17)</f>
        <v>1</v>
      </c>
    </row>
    <row r="18" spans="1:11">
      <c r="J18" s="12" t="s">
        <v>174</v>
      </c>
      <c r="K18">
        <f>COUNTIF('2. ROSC Active'!C2:C75,J18)</f>
        <v>2</v>
      </c>
    </row>
    <row r="19" spans="1:11">
      <c r="J19" s="12" t="s">
        <v>320</v>
      </c>
      <c r="K19">
        <f>COUNTIF('2. ROSC Active'!C2:C75,J19)</f>
        <v>0</v>
      </c>
    </row>
    <row r="20" spans="1:11">
      <c r="J20" s="12" t="s">
        <v>39</v>
      </c>
      <c r="K20">
        <f>COUNTIF('2. ROSC Active'!C2:C75,J20)</f>
        <v>8</v>
      </c>
    </row>
    <row r="21" spans="1:11">
      <c r="J21" s="12" t="s">
        <v>75</v>
      </c>
      <c r="K21">
        <f>COUNTIF('2. ROSC Active'!C2:C75,J21)</f>
        <v>6</v>
      </c>
    </row>
    <row r="22" spans="1:11">
      <c r="J22" s="12" t="s">
        <v>139</v>
      </c>
      <c r="K22">
        <f>COUNTIF('2. ROSC Active'!C2:C75,J22)</f>
        <v>1</v>
      </c>
    </row>
    <row r="23" spans="1:11">
      <c r="J23" s="12" t="s">
        <v>93</v>
      </c>
      <c r="K23">
        <f>COUNTIF('2. ROSC Active'!C2:C75,J23)</f>
        <v>2</v>
      </c>
    </row>
    <row r="24" spans="1:11">
      <c r="J24" s="12" t="s">
        <v>86</v>
      </c>
      <c r="K24">
        <f>COUNTIF('2. ROSC Active'!C2:C75,J24)</f>
        <v>1</v>
      </c>
    </row>
    <row r="25" spans="1:11">
      <c r="J25" s="12" t="s">
        <v>99</v>
      </c>
      <c r="K25">
        <f>COUNTIF('2. ROSC Active'!C2:C75,J25)</f>
        <v>2</v>
      </c>
    </row>
    <row r="26" spans="1:11">
      <c r="J26" s="12" t="s">
        <v>153</v>
      </c>
      <c r="K26">
        <f>COUNTIF('2. ROSC Active'!C2:C75,J26)</f>
        <v>1</v>
      </c>
    </row>
    <row r="27" spans="1:11">
      <c r="J27" s="12" t="s">
        <v>260</v>
      </c>
      <c r="K27">
        <f>COUNTIF('2. ROSC Active'!C2:C75,J27)</f>
        <v>0</v>
      </c>
    </row>
    <row r="28" spans="1:11">
      <c r="J28" s="12" t="s">
        <v>326</v>
      </c>
      <c r="K28">
        <f>COUNTIF('2. ROSC Active'!C2:C75,J28)</f>
        <v>0</v>
      </c>
    </row>
    <row r="29" spans="1:11">
      <c r="J29" s="12" t="s">
        <v>181</v>
      </c>
      <c r="K29">
        <f>COUNTIF('2. ROSC Active'!C2:C75,J29)</f>
        <v>1</v>
      </c>
    </row>
    <row r="30" spans="1:11">
      <c r="J30" s="12" t="s">
        <v>198</v>
      </c>
      <c r="K30">
        <f>COUNTIF('2. ROSC Active'!C2:C75,J30)</f>
        <v>1</v>
      </c>
    </row>
    <row r="31" spans="1:11">
      <c r="J31" s="12" t="s">
        <v>169</v>
      </c>
      <c r="K31">
        <f>COUNTIF('2. ROSC Active'!C2:C75,J31)</f>
        <v>2</v>
      </c>
    </row>
    <row r="32" spans="1:11">
      <c r="J32" s="12" t="s">
        <v>249</v>
      </c>
      <c r="K32">
        <f>COUNTIF('2. ROSC Active'!C2:C75,J32)</f>
        <v>0</v>
      </c>
    </row>
    <row r="33" spans="10:11">
      <c r="J33" s="12" t="s">
        <v>334</v>
      </c>
      <c r="K33">
        <f>COUNTIF('2. ROSC Active'!C2:C75,J33)</f>
        <v>0</v>
      </c>
    </row>
    <row r="34" spans="10:11">
      <c r="J34" s="12" t="s">
        <v>127</v>
      </c>
      <c r="K34">
        <f>COUNTIF('2. ROSC Active'!C2:C75,J34)</f>
        <v>1</v>
      </c>
    </row>
    <row r="35" spans="10:11">
      <c r="J35" s="12" t="s">
        <v>304</v>
      </c>
      <c r="K35">
        <f>COUNTIF('2. ROSC Active'!C2:C75,J35)</f>
        <v>0</v>
      </c>
    </row>
    <row r="36" spans="10:11">
      <c r="J36" s="12" t="s">
        <v>112</v>
      </c>
      <c r="K36">
        <f>COUNTIF('2. ROSC Active'!C2:C75,J36)</f>
        <v>6</v>
      </c>
    </row>
    <row r="37" spans="10:11">
      <c r="J37" s="12" t="s">
        <v>109</v>
      </c>
      <c r="K37">
        <f>COUNTIF('2. ROSC Active'!C2:C75,J37)</f>
        <v>1</v>
      </c>
    </row>
    <row r="38" spans="10:11">
      <c r="J38" s="12" t="s">
        <v>66</v>
      </c>
      <c r="K38">
        <f>COUNTIF('2. ROSC Active'!C2:C75,J38)</f>
        <v>1</v>
      </c>
    </row>
    <row r="39" spans="10:11">
      <c r="J39" s="12" t="s">
        <v>52</v>
      </c>
      <c r="K39">
        <f>COUNTIF('2. ROSC Active'!C2:C75,J39)</f>
        <v>6</v>
      </c>
    </row>
    <row r="40" spans="10:11">
      <c r="J40" s="12" t="s">
        <v>58</v>
      </c>
      <c r="K40">
        <f>COUNTIF('2. ROSC Active'!C2:C75,J40)</f>
        <v>1</v>
      </c>
    </row>
    <row r="41" spans="10:11">
      <c r="J41" s="12" t="s">
        <v>317</v>
      </c>
      <c r="K41">
        <f>COUNTIF('2. ROSC Active'!C2:C75,J41)</f>
        <v>0</v>
      </c>
    </row>
    <row r="42" spans="10:11">
      <c r="J42" s="12" t="s">
        <v>121</v>
      </c>
      <c r="K42">
        <f>COUNTIF('2. ROSC Active'!C2:C75,J42)</f>
        <v>2</v>
      </c>
    </row>
    <row r="43" spans="10:11">
      <c r="J43" s="12" t="s">
        <v>96</v>
      </c>
      <c r="K43">
        <f>COUNTIF('2. ROSC Active'!C2:C75,J43)</f>
        <v>5</v>
      </c>
    </row>
    <row r="44" spans="10:11">
      <c r="J44" s="12" t="s">
        <v>130</v>
      </c>
      <c r="K44">
        <f>COUNTIF('2. ROSC Active'!C2:C75,J44)</f>
        <v>3</v>
      </c>
    </row>
    <row r="45" spans="10:11">
      <c r="J45" s="12" t="s">
        <v>136</v>
      </c>
      <c r="K45">
        <f>COUNTIF('2. ROSC Active'!C2:C75,J45)</f>
        <v>2</v>
      </c>
    </row>
    <row r="46" spans="10:11">
      <c r="J46" s="12" t="s">
        <v>323</v>
      </c>
      <c r="K46">
        <f>COUNTIF('2. ROSC Active'!C2:C75,J46)</f>
        <v>0</v>
      </c>
    </row>
    <row r="47" spans="10:11">
      <c r="J47" s="12" t="s">
        <v>106</v>
      </c>
      <c r="K47">
        <f>COUNTIF('2. ROSC Active'!C2:C75,J47)</f>
        <v>1</v>
      </c>
    </row>
    <row r="48" spans="10:11">
      <c r="J48" s="12" t="s">
        <v>55</v>
      </c>
      <c r="K48">
        <f>COUNTIF('2. ROSC Active'!C2:C75,J48)</f>
        <v>5</v>
      </c>
    </row>
    <row r="49" spans="10:11">
      <c r="J49" s="12" t="s">
        <v>322</v>
      </c>
      <c r="K49">
        <f>COUNTIF('2. ROSC Active'!C2:C75,J49)</f>
        <v>0</v>
      </c>
    </row>
    <row r="50" spans="10:11">
      <c r="J50" s="12" t="s">
        <v>329</v>
      </c>
      <c r="K50">
        <f>COUNTIF('2. ROSC Active'!C2:C75,J50)</f>
        <v>0</v>
      </c>
    </row>
    <row r="51" spans="10:11">
      <c r="J51" s="12" t="s">
        <v>330</v>
      </c>
      <c r="K51">
        <f>COUNTIF('2. ROSC Active'!C2:C75,J51)</f>
        <v>0</v>
      </c>
    </row>
    <row r="52" spans="10:11">
      <c r="J52" s="12" t="s">
        <v>63</v>
      </c>
      <c r="K52">
        <f>COUNTIF('2. ROSC Active'!C2:C75,J52)</f>
        <v>1</v>
      </c>
    </row>
    <row r="53" spans="10:11">
      <c r="J53" s="12" t="s">
        <v>186</v>
      </c>
      <c r="K53">
        <f>COUNTIF('2. ROSC Active'!C2:C75,J53)</f>
        <v>1</v>
      </c>
    </row>
    <row r="55" spans="10:11">
      <c r="J55" s="12" t="s">
        <v>336</v>
      </c>
      <c r="K55">
        <f>SUM(K2:K53)</f>
        <v>74</v>
      </c>
    </row>
    <row r="56" spans="10:11">
      <c r="J56" s="12" t="s">
        <v>337</v>
      </c>
      <c r="K56">
        <f>COUNTIF(K2:K53, "&gt;0")</f>
        <v>33</v>
      </c>
    </row>
  </sheetData>
  <sheetProtection algorithmName="SHA-512" hashValue="IxjT8sv/NWAHCZIk2aUKfoNV1QuX7TmiwAKBYJ/ZQsAAZeCCswfFUkIr8aALHkpOlMpSV9QPO7IOZbF/vGdp1A==" saltValue="ZRRblgHkN817pE/znI2QOw==" spinCount="100000" sheet="1" objects="1" scenarios="1"/>
  <sortState xmlns:xlrd2="http://schemas.microsoft.com/office/spreadsheetml/2017/richdata2" ref="J2:J53">
    <sortCondition ref="J53"/>
  </sortState>
  <mergeCells count="2">
    <mergeCell ref="B2:F2"/>
    <mergeCell ref="A1:F1"/>
  </mergeCells>
  <pageMargins left="0.45" right="0.4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Deschamps, Michael J.</dc:creator>
  <cp:keywords/>
  <dc:description/>
  <cp:lastModifiedBy/>
  <cp:revision/>
  <dcterms:created xsi:type="dcterms:W3CDTF">2022-05-19T17:55:56Z</dcterms:created>
  <dcterms:modified xsi:type="dcterms:W3CDTF">2024-05-01T17:19:36Z</dcterms:modified>
  <cp:category/>
  <cp:contentStatus/>
</cp:coreProperties>
</file>