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19440" windowHeight="13170" activeTab="1"/>
  </bookViews>
  <sheets>
    <sheet name="1. Cover Sheet" sheetId="2" r:id="rId1"/>
    <sheet name="2. ROSC Active" sheetId="3" r:id="rId2"/>
    <sheet name="3. Sector Information" sheetId="4" r:id="rId3"/>
  </sheets>
  <calcPr calcId="145621"/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<sst xmlns="http://schemas.openxmlformats.org/spreadsheetml/2006/main" count="223" uniqueCount="140">
  <si>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</si>
  <si>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</si>
  <si>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</si>
  <si>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</si>
  <si>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</si>
  <si>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</si>
  <si>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</si>
  <si>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</si>
  <si>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</si>
  <si>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</si>
  <si>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</si>
  <si>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</si>
  <si>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</si>
  <si>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</si>
  <si>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</si>
  <si>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</si>
  <si>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</si>
  <si>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</si>
  <si>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</si>
  <si>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</si>
  <si>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</si>
  <si>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</si>
  <si>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</si>
  <si>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</si>
  <si>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</si>
  <si>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</si>
  <si>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</si>
  <si>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</si>
  <si>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</si>
  <si>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</si>
  <si>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</si>
  <si>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</si>
  <si>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</si>
  <si>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</si>
  <si>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</si>
  <si>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</si>
  <si>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</si>
  <si>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</si>
  <si>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</si>
  <si>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</si>
  <si>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</si>
  <si>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</si>
  <si>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</si>
  <si>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</si>
  <si>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</si>
  <si>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</si>
  <si>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</si>
  <si>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</si>
  <si>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</si>
  <si>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</si>
  <si>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</si>
  <si>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</si>
  <si>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</si>
  <si>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</si>
  <si>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</si>
  <si>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</si>
  <si>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</si>
  <si>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</si>
  <si>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</si>
  <si>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</si>
  <si>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</si>
  <si>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</si>
  <si>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</si>
  <si>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</si>
  <si>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</si>
  <si>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</si>
  <si>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</si>
  <si>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</si>
  <si>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</si>
  <si>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</si>
  <si>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</si>
  <si>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</si>
  <si>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</si>
  <si>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</si>
  <si>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</si>
  <si>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</si>
  <si>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</si>
  <si>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</si>
  <si>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</si>
  <si>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</si>
  <si>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</si>
  <si>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</si>
  <si>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</si>
  <si>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</si>
  <si>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</si>
  <si>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</si>
  <si>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</si>
  <si>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</si>
  <si>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</si>
  <si>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</si>
  <si>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</si>
  <si>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</si>
  <si>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</si>
  <si>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</si>
  <si>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</si>
  <si>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</si>
  <si>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</si>
  <si>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</si>
  <si>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</si>
  <si>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</si>
  <si>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</si>
  <si>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</si>
  <si>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John Cantrell</t>
  </si>
  <si>
    <t>Katt Decker</t>
  </si>
  <si>
    <t>Haley Robison</t>
  </si>
  <si>
    <t>Drew Middleton</t>
  </si>
  <si>
    <t>Brandy Nelson</t>
  </si>
  <si>
    <t>Kat Houghton</t>
  </si>
  <si>
    <t>Beverly Holland</t>
  </si>
  <si>
    <t>Artie McBride</t>
  </si>
  <si>
    <t>Jeannine Woods</t>
  </si>
  <si>
    <t>Julie Pohlman</t>
  </si>
  <si>
    <t>Marsha Cook</t>
  </si>
  <si>
    <t>Arrowleaf</t>
  </si>
  <si>
    <t>EHD Region 5</t>
  </si>
  <si>
    <t xml:space="preserve">Region 5 Statewide ROSC </t>
  </si>
  <si>
    <t>NAACP</t>
  </si>
  <si>
    <t xml:space="preserve">Domestic Violence Service </t>
  </si>
  <si>
    <t>SW ROSC R4</t>
  </si>
  <si>
    <t>101 Oliver St. Vienna IL 62995</t>
  </si>
  <si>
    <t>618-652-2033</t>
  </si>
  <si>
    <t>john.cantrell@myarrowleaf.org</t>
  </si>
  <si>
    <t>drew.middleton@myarrowleaf.org | 618-652-7077</t>
  </si>
  <si>
    <t xml:space="preserve">Alexander, Pulaski, Hardin, Pope, Johnson, Union </t>
  </si>
  <si>
    <t>Alexander/Pulaski ROSC</t>
  </si>
  <si>
    <t>Rochelle Morgan</t>
  </si>
  <si>
    <t>Shawnee Community Development</t>
  </si>
  <si>
    <t>CHESI</t>
  </si>
  <si>
    <t>Brittney Matthews</t>
  </si>
  <si>
    <t>S7HD</t>
  </si>
  <si>
    <t>Dorie Warren</t>
  </si>
  <si>
    <t>TAT</t>
  </si>
  <si>
    <t>ROSC  Region 5 Mentor</t>
  </si>
  <si>
    <t>Chrystal Cantrell</t>
  </si>
  <si>
    <t>Madison Odum</t>
  </si>
  <si>
    <t>Shannon Glaser</t>
  </si>
  <si>
    <t>Tony Glaser</t>
  </si>
  <si>
    <t>Church Pastor</t>
  </si>
  <si>
    <t>Kayla Dowdy</t>
  </si>
  <si>
    <t>New-Beginnings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</si>
</sst>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" sqref="B1:B10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124</v>
      </c>
    </row>
    <row r="2" spans="1:2" ht="33" customHeight="1" x14ac:dyDescent="0.25">
      <c r="A2" s="2" t="s">
        <v>2</v>
      </c>
      <c r="B2" s="14" t="s">
        <v>113</v>
      </c>
    </row>
    <row r="3" spans="1:2" ht="33" customHeight="1" x14ac:dyDescent="0.25">
      <c r="A3" s="5" t="s">
        <v>3</v>
      </c>
      <c r="B3" s="13" t="s">
        <v>119</v>
      </c>
    </row>
    <row r="4" spans="1:2" ht="33" customHeight="1" x14ac:dyDescent="0.25">
      <c r="A4" s="2" t="s">
        <v>13</v>
      </c>
      <c r="B4" s="14" t="s">
        <v>102</v>
      </c>
    </row>
    <row r="5" spans="1:2" ht="33" customHeight="1" x14ac:dyDescent="0.25">
      <c r="A5" s="5" t="s">
        <v>14</v>
      </c>
      <c r="B5" s="13" t="s">
        <v>120</v>
      </c>
    </row>
    <row r="6" spans="1:2" ht="33" customHeight="1" x14ac:dyDescent="0.25">
      <c r="A6" s="2" t="s">
        <v>15</v>
      </c>
      <c r="B6" s="14" t="s">
        <v>121</v>
      </c>
    </row>
    <row r="7" spans="1:2" ht="33" customHeight="1" x14ac:dyDescent="0.25">
      <c r="A7" s="5" t="s">
        <v>12</v>
      </c>
      <c r="B7" s="13" t="s">
        <v>105</v>
      </c>
    </row>
    <row r="8" spans="1:2" ht="33" customHeight="1" x14ac:dyDescent="0.25">
      <c r="A8" s="3" t="s">
        <v>11</v>
      </c>
      <c r="B8" s="14" t="s">
        <v>122</v>
      </c>
    </row>
    <row r="9" spans="1:2" ht="33" customHeight="1" x14ac:dyDescent="0.25">
      <c r="A9" s="5" t="s">
        <v>4</v>
      </c>
      <c r="B9" s="13" t="s">
        <v>123</v>
      </c>
    </row>
    <row r="10" spans="1:2" ht="33" customHeight="1" x14ac:dyDescent="0.2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activeCell="C12" sqref="C12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.5" thickBot="1" x14ac:dyDescent="0.3">
      <c r="A2" s="16" t="s">
        <v>102</v>
      </c>
      <c r="B2" s="18">
        <v>45041</v>
      </c>
      <c r="C2" s="24" t="s">
        <v>87</v>
      </c>
      <c r="D2" s="16" t="s">
        <v>113</v>
      </c>
      <c r="E2" s="15">
        <v>1</v>
      </c>
      <c r="F2" s="15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2</v>
      </c>
      <c r="R2" s="25"/>
    </row>
    <row r="3" spans="1:18" ht="16.5" thickBot="1" x14ac:dyDescent="0.3">
      <c r="A3" s="16" t="s">
        <v>103</v>
      </c>
      <c r="B3" s="18">
        <v>45041</v>
      </c>
      <c r="C3" s="24" t="s">
        <v>87</v>
      </c>
      <c r="D3" s="16" t="s">
        <v>113</v>
      </c>
      <c r="E3" s="15">
        <v>1</v>
      </c>
      <c r="F3" s="1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2</v>
      </c>
      <c r="R3" s="16"/>
    </row>
    <row r="4" spans="1:18" ht="16.5" thickBot="1" x14ac:dyDescent="0.3">
      <c r="A4" s="16" t="s">
        <v>104</v>
      </c>
      <c r="B4" s="18">
        <v>45041</v>
      </c>
      <c r="C4" s="24" t="s">
        <v>87</v>
      </c>
      <c r="D4" s="16" t="s">
        <v>113</v>
      </c>
      <c r="E4" s="15">
        <v>1</v>
      </c>
      <c r="F4" s="15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2</v>
      </c>
      <c r="R4" s="16"/>
    </row>
    <row r="5" spans="1:18" ht="32.25" thickBot="1" x14ac:dyDescent="0.3">
      <c r="A5" s="16" t="s">
        <v>105</v>
      </c>
      <c r="B5" s="18">
        <v>45076</v>
      </c>
      <c r="C5" s="24" t="s">
        <v>94</v>
      </c>
      <c r="D5" s="16" t="s">
        <v>113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0</v>
      </c>
      <c r="R5" s="16"/>
    </row>
    <row r="6" spans="1:18" ht="16.5" thickBot="1" x14ac:dyDescent="0.3">
      <c r="A6" s="16" t="s">
        <v>106</v>
      </c>
      <c r="B6" s="18">
        <v>45099</v>
      </c>
      <c r="C6" s="24" t="s">
        <v>87</v>
      </c>
      <c r="D6" s="16" t="s">
        <v>113</v>
      </c>
      <c r="E6" s="15">
        <v>1</v>
      </c>
      <c r="F6" s="15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2</v>
      </c>
      <c r="R6" s="16"/>
    </row>
    <row r="7" spans="1:18" ht="16.5" thickBot="1" x14ac:dyDescent="0.3">
      <c r="A7" s="16" t="s">
        <v>107</v>
      </c>
      <c r="B7" s="18">
        <v>45041</v>
      </c>
      <c r="C7" s="24" t="s">
        <v>87</v>
      </c>
      <c r="D7" s="16" t="s">
        <v>114</v>
      </c>
      <c r="E7" s="15">
        <v>1</v>
      </c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2</v>
      </c>
      <c r="R7" s="16"/>
    </row>
    <row r="8" spans="1:18" ht="32.25" thickBot="1" x14ac:dyDescent="0.3">
      <c r="A8" s="16" t="s">
        <v>108</v>
      </c>
      <c r="B8" s="18">
        <v>45041</v>
      </c>
      <c r="C8" s="24" t="s">
        <v>20</v>
      </c>
      <c r="D8" s="16" t="s">
        <v>115</v>
      </c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1</v>
      </c>
      <c r="R8" s="16"/>
    </row>
    <row r="9" spans="1:18" ht="32.25" thickBot="1" x14ac:dyDescent="0.3">
      <c r="A9" s="16" t="s">
        <v>109</v>
      </c>
      <c r="B9" s="18">
        <v>45127</v>
      </c>
      <c r="C9" s="24" t="s">
        <v>57</v>
      </c>
      <c r="D9" s="16" t="s">
        <v>116</v>
      </c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2</v>
      </c>
      <c r="R9" s="16"/>
    </row>
    <row r="10" spans="1:18" ht="32.25" thickBot="1" x14ac:dyDescent="0.3">
      <c r="A10" s="16" t="s">
        <v>110</v>
      </c>
      <c r="B10" s="18">
        <v>45127</v>
      </c>
      <c r="C10" s="24" t="s">
        <v>93</v>
      </c>
      <c r="D10" s="16" t="s">
        <v>117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1</v>
      </c>
      <c r="R10" s="16"/>
    </row>
    <row r="11" spans="1:18" ht="32.25" thickBot="1" x14ac:dyDescent="0.3">
      <c r="A11" s="16" t="s">
        <v>111</v>
      </c>
      <c r="B11" s="18">
        <v>45127</v>
      </c>
      <c r="C11" s="24" t="s">
        <v>20</v>
      </c>
      <c r="D11" s="16" t="s">
        <v>118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16"/>
    </row>
    <row r="12" spans="1:18" ht="48" thickBot="1" x14ac:dyDescent="0.3">
      <c r="A12" s="16" t="s">
        <v>112</v>
      </c>
      <c r="B12" s="18">
        <v>45041</v>
      </c>
      <c r="C12" s="24" t="s">
        <v>71</v>
      </c>
      <c r="D12" s="16" t="s">
        <v>126</v>
      </c>
      <c r="E12" s="15">
        <v>1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2</v>
      </c>
      <c r="R12" s="16"/>
    </row>
    <row r="13" spans="1:18" ht="16.5" thickBot="1" x14ac:dyDescent="0.3">
      <c r="A13" s="16" t="s">
        <v>125</v>
      </c>
      <c r="B13" s="18">
        <v>45155</v>
      </c>
      <c r="C13" s="24" t="s">
        <v>59</v>
      </c>
      <c r="D13" s="16" t="s">
        <v>127</v>
      </c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16"/>
    </row>
    <row r="14" spans="1:18" ht="16.5" thickBot="1" x14ac:dyDescent="0.3">
      <c r="A14" s="16" t="s">
        <v>128</v>
      </c>
      <c r="B14" s="18">
        <v>45099</v>
      </c>
      <c r="C14" s="24" t="s">
        <v>59</v>
      </c>
      <c r="D14" s="16" t="s">
        <v>129</v>
      </c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1</v>
      </c>
      <c r="R14" s="16"/>
    </row>
    <row r="15" spans="1:18" ht="16.5" thickBot="1" x14ac:dyDescent="0.3">
      <c r="A15" s="16" t="s">
        <v>130</v>
      </c>
      <c r="B15" s="18">
        <v>45155</v>
      </c>
      <c r="C15" s="24" t="s">
        <v>87</v>
      </c>
      <c r="D15" s="16" t="s">
        <v>131</v>
      </c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1</v>
      </c>
      <c r="R15" s="16"/>
    </row>
    <row r="16" spans="1:18" ht="16.5" thickBot="1" x14ac:dyDescent="0.3">
      <c r="A16" s="16" t="s">
        <v>107</v>
      </c>
      <c r="B16" s="18">
        <v>45041</v>
      </c>
      <c r="C16" s="24" t="s">
        <v>87</v>
      </c>
      <c r="D16" s="16" t="s">
        <v>132</v>
      </c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2</v>
      </c>
      <c r="R16" s="16"/>
    </row>
    <row r="17" spans="1:18" ht="32.25" thickBot="1" x14ac:dyDescent="0.3">
      <c r="A17" s="16" t="s">
        <v>133</v>
      </c>
      <c r="B17" s="18">
        <v>45099</v>
      </c>
      <c r="C17" s="24" t="s">
        <v>18</v>
      </c>
      <c r="D17" s="16" t="s">
        <v>131</v>
      </c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1</v>
      </c>
      <c r="R17" s="16"/>
    </row>
    <row r="18" spans="1:18" ht="16.5" thickBot="1" x14ac:dyDescent="0.3">
      <c r="A18" s="16" t="s">
        <v>134</v>
      </c>
      <c r="B18" s="18">
        <v>45076</v>
      </c>
      <c r="C18" s="24" t="s">
        <v>87</v>
      </c>
      <c r="D18" s="16" t="s">
        <v>131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32.25" thickBot="1" x14ac:dyDescent="0.3">
      <c r="A19" s="16" t="s">
        <v>135</v>
      </c>
      <c r="B19" s="18">
        <v>45041</v>
      </c>
      <c r="C19" s="24" t="s">
        <v>20</v>
      </c>
      <c r="D19" s="16" t="s">
        <v>137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32.25" thickBot="1" x14ac:dyDescent="0.3">
      <c r="A20" s="16" t="s">
        <v>136</v>
      </c>
      <c r="B20" s="18">
        <v>45041</v>
      </c>
      <c r="C20" s="24" t="s">
        <v>20</v>
      </c>
      <c r="D20" s="16" t="s">
        <v>137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16.5" thickBot="1" x14ac:dyDescent="0.3">
      <c r="A21" s="16" t="s">
        <v>138</v>
      </c>
      <c r="B21" s="18">
        <v>45076</v>
      </c>
      <c r="C21" s="24" t="s">
        <v>23</v>
      </c>
      <c r="D21" s="16" t="s">
        <v>139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16.5" thickBot="1" x14ac:dyDescent="0.3">
      <c r="A22" s="16"/>
      <c r="B22" s="18"/>
      <c r="C22" s="24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16.5" thickBot="1" x14ac:dyDescent="0.3">
      <c r="A23" s="16"/>
      <c r="B23" s="18"/>
      <c r="C23" s="24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16.5" thickBot="1" x14ac:dyDescent="0.3">
      <c r="A24" s="16"/>
      <c r="B24" s="18"/>
      <c r="C24" s="24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6.5" thickBot="1" x14ac:dyDescent="0.3">
      <c r="A25" s="16"/>
      <c r="B25" s="18"/>
      <c r="C25" s="24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6.5" thickBot="1" x14ac:dyDescent="0.3">
      <c r="A26" s="16"/>
      <c r="B26" s="18"/>
      <c r="C26" s="24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16.5" thickBot="1" x14ac:dyDescent="0.3">
      <c r="A27" s="16"/>
      <c r="B27" s="18"/>
      <c r="C27" s="24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16.5" thickBot="1" x14ac:dyDescent="0.3">
      <c r="A28" s="16"/>
      <c r="B28" s="18"/>
      <c r="C28" s="24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6.5" thickBot="1" x14ac:dyDescent="0.3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6.5" thickBot="1" x14ac:dyDescent="0.3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6.5" thickBot="1" x14ac:dyDescent="0.3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6.5" thickBot="1" x14ac:dyDescent="0.3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6.5" thickBot="1" x14ac:dyDescent="0.3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6.5" thickBot="1" x14ac:dyDescent="0.3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5" thickBot="1" x14ac:dyDescent="0.3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6.5" thickBot="1" x14ac:dyDescent="0.3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6.5" thickBot="1" x14ac:dyDescent="0.3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6.5" thickBot="1" x14ac:dyDescent="0.3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6.5" thickBot="1" x14ac:dyDescent="0.3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6.5" thickBot="1" x14ac:dyDescent="0.3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6.5" thickBot="1" x14ac:dyDescent="0.3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6.5" thickBot="1" x14ac:dyDescent="0.3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.5" thickBot="1" x14ac:dyDescent="0.3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.5" thickBot="1" x14ac:dyDescent="0.3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5" thickBot="1" x14ac:dyDescent="0.3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.5" thickBot="1" x14ac:dyDescent="0.3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5" thickBot="1" x14ac:dyDescent="0.3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5" thickBot="1" x14ac:dyDescent="0.3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5" thickBot="1" x14ac:dyDescent="0.3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5" thickBot="1" x14ac:dyDescent="0.3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 x14ac:dyDescent="0.3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5" thickBot="1" x14ac:dyDescent="0.3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5" thickBot="1" x14ac:dyDescent="0.3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5" thickBot="1" x14ac:dyDescent="0.3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5" thickBot="1" x14ac:dyDescent="0.3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5" thickBot="1" x14ac:dyDescent="0.3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5" thickBot="1" x14ac:dyDescent="0.3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5" thickBot="1" x14ac:dyDescent="0.3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5" thickBot="1" x14ac:dyDescent="0.3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5" thickBot="1" x14ac:dyDescent="0.3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5" thickBot="1" x14ac:dyDescent="0.3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5" thickBot="1" x14ac:dyDescent="0.3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5" thickBot="1" x14ac:dyDescent="0.3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 thickBot="1" x14ac:dyDescent="0.3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5" thickBot="1" x14ac:dyDescent="0.3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5" thickBot="1" x14ac:dyDescent="0.3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 x14ac:dyDescent="0.3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 x14ac:dyDescent="0.3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C34" workbookViewId="0">
      <selection activeCell="D70" sqref="D70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50000000000003" customHeight="1" x14ac:dyDescent="0.2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50000000000003" customHeight="1" x14ac:dyDescent="0.2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1</v>
      </c>
    </row>
    <row r="4" spans="1:11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0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1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67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0</v>
      </c>
    </row>
    <row r="21" spans="1:11" x14ac:dyDescent="0.25">
      <c r="J21" s="12" t="s">
        <v>40</v>
      </c>
      <c r="K21">
        <f>COUNTIF('2. ROSC Active'!C2:C75,J21)</f>
        <v>0</v>
      </c>
    </row>
    <row r="22" spans="1:11" x14ac:dyDescent="0.25">
      <c r="J22" s="12" t="s">
        <v>34</v>
      </c>
      <c r="K22">
        <f>COUNTIF('2. ROSC Active'!C2:C75,J22)</f>
        <v>0</v>
      </c>
    </row>
    <row r="23" spans="1:11" x14ac:dyDescent="0.25">
      <c r="J23" s="12" t="s">
        <v>59</v>
      </c>
      <c r="K23">
        <f>COUNTIF('2. ROSC Active'!C2:C75,J23)</f>
        <v>2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61</v>
      </c>
      <c r="K25">
        <f>COUNTIF('2. ROSC Active'!C2:C75,J25)</f>
        <v>0</v>
      </c>
    </row>
    <row r="26" spans="1:11" x14ac:dyDescent="0.25">
      <c r="J26" s="12" t="s">
        <v>46</v>
      </c>
      <c r="K26">
        <f>COUNTIF('2. ROSC Active'!C2:C75,J26)</f>
        <v>0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0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60</v>
      </c>
      <c r="K32">
        <f>COUNTIF('2. ROSC Active'!C2:C75,J32)</f>
        <v>0</v>
      </c>
    </row>
    <row r="33" spans="10:11" x14ac:dyDescent="0.25">
      <c r="J33" s="12" t="s">
        <v>95</v>
      </c>
      <c r="K33">
        <f>COUNTIF('2. ROSC Active'!C2:C75,J33)</f>
        <v>0</v>
      </c>
    </row>
    <row r="34" spans="10:11" x14ac:dyDescent="0.25">
      <c r="J34" s="12" t="s">
        <v>88</v>
      </c>
      <c r="K34">
        <f>COUNTIF('2. ROSC Active'!C2:C75,J34)</f>
        <v>0</v>
      </c>
    </row>
    <row r="35" spans="10:11" x14ac:dyDescent="0.25">
      <c r="J35" s="12" t="s">
        <v>89</v>
      </c>
      <c r="K35">
        <f>COUNTIF('2. ROSC Active'!C2:C75,J35)</f>
        <v>0</v>
      </c>
    </row>
    <row r="36" spans="10:11" x14ac:dyDescent="0.25">
      <c r="J36" s="12" t="s">
        <v>87</v>
      </c>
      <c r="K36">
        <f>COUNTIF('2. ROSC Active'!C2:C75,J36)</f>
        <v>8</v>
      </c>
    </row>
    <row r="37" spans="10:11" x14ac:dyDescent="0.25">
      <c r="J37" s="12" t="s">
        <v>66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0</v>
      </c>
    </row>
    <row r="39" spans="10:11" x14ac:dyDescent="0.25">
      <c r="J39" s="12" t="s">
        <v>20</v>
      </c>
      <c r="K39">
        <f>COUNTIF('2. ROSC Active'!C2:C75,J39)</f>
        <v>4</v>
      </c>
    </row>
    <row r="40" spans="10:11" x14ac:dyDescent="0.25">
      <c r="J40" s="12" t="s">
        <v>18</v>
      </c>
      <c r="K40">
        <f>COUNTIF('2. ROSC Active'!C2:C75,J40)</f>
        <v>1</v>
      </c>
    </row>
    <row r="41" spans="10:11" x14ac:dyDescent="0.25">
      <c r="J41" s="12" t="s">
        <v>72</v>
      </c>
      <c r="K41">
        <f>COUNTIF('2. ROSC Active'!C2:C75,J41)</f>
        <v>0</v>
      </c>
    </row>
    <row r="42" spans="10:11" x14ac:dyDescent="0.25">
      <c r="J42" s="12" t="s">
        <v>97</v>
      </c>
      <c r="K42">
        <f>COUNTIF('2. ROSC Active'!C2:C75,J42)</f>
        <v>0</v>
      </c>
    </row>
    <row r="43" spans="10:11" x14ac:dyDescent="0.25">
      <c r="J43" s="12" t="s">
        <v>94</v>
      </c>
      <c r="K43">
        <f>COUNTIF('2. ROSC Active'!C2:C75,J43)</f>
        <v>1</v>
      </c>
    </row>
    <row r="44" spans="10:11" x14ac:dyDescent="0.25">
      <c r="J44" s="12" t="s">
        <v>71</v>
      </c>
      <c r="K44">
        <f>COUNTIF('2. ROSC Active'!C2:C75,J44)</f>
        <v>1</v>
      </c>
    </row>
    <row r="45" spans="10:11" x14ac:dyDescent="0.25">
      <c r="J45" s="12" t="s">
        <v>93</v>
      </c>
      <c r="K45">
        <f>COUNTIF('2. ROSC Active'!C2:C75,J45)</f>
        <v>1</v>
      </c>
    </row>
    <row r="46" spans="10:11" x14ac:dyDescent="0.25">
      <c r="J46" s="12" t="s">
        <v>58</v>
      </c>
      <c r="K46">
        <f>COUNTIF('2. ROSC Active'!C2:C75,J46)</f>
        <v>0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0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63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0</v>
      </c>
    </row>
    <row r="53" spans="10:11" x14ac:dyDescent="0.25">
      <c r="J53" s="12" t="s">
        <v>65</v>
      </c>
      <c r="K53">
        <f>COUNTIF('2. ROSC Active'!C2:C75,J53)</f>
        <v>0</v>
      </c>
    </row>
    <row r="55" spans="10:11" x14ac:dyDescent="0.25">
      <c r="J55" s="12" t="s">
        <v>101</v>
      </c>
      <c r="K55">
        <f>SUM(K2:K53)</f>
        <v>20</v>
      </c>
    </row>
    <row r="56" spans="10:11" x14ac:dyDescent="0.25">
      <c r="J56" s="12" t="s">
        <v>100</v>
      </c>
      <c r="K56">
        <f>COUNTIF(K2:K53, "&gt;0")</f>
        <v>9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Drew Middleton</cp:lastModifiedBy>
  <cp:lastPrinted>2022-06-10T23:39:20Z</cp:lastPrinted>
  <dcterms:created xsi:type="dcterms:W3CDTF">2022-05-19T17:55:56Z</dcterms:created>
  <dcterms:modified xsi:type="dcterms:W3CDTF">2023-09-14T18:55:01Z</dcterms:modified>
</cp:coreProperties>
</file>