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3250" windowHeight="13170" activeTab="2"/>
  </bookViews>
  <sheets>
    <sheet name="1. Cover Sheet" sheetId="2" r:id="rId1"/>
    <sheet name="2. ROSC Active" sheetId="3" r:id="rId2"/>
    <sheet name="3. Sector Information" sheetId="4" r:id="rId3"/>
  </sheets>
  <calcPr calcId="145621"/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<sst xmlns="http://schemas.openxmlformats.org/spreadsheetml/2006/main" count="300" uniqueCount="182">
  <si>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</si>
  <si>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</si>
  <si>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</si>
  <si>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</si>
  <si>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</si>
  <si>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</si>
  <si>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</si>
  <si>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</si>
  <si>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</si>
  <si>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</si>
  <si>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</si>
  <si>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</si>
  <si>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</si>
  <si>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</si>
  <si>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</si>
  <si>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</si>
  <si>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</si>
  <si>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</si>
  <si>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</si>
  <si>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</si>
  <si>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</si>
  <si>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</si>
  <si>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</si>
  <si>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</si>
  <si>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</si>
  <si>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</si>
  <si>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</si>
  <si>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</si>
  <si>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</si>
  <si>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</si>
  <si>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</si>
  <si>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</si>
  <si>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</si>
  <si>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</si>
  <si>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</si>
  <si>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</si>
  <si>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</si>
  <si>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</si>
  <si>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</si>
  <si>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</si>
  <si>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</si>
  <si>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</si>
  <si>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</si>
  <si>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</si>
  <si>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</si>
  <si>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</si>
  <si>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</si>
  <si>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</si>
  <si>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</si>
  <si>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</si>
  <si>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</si>
  <si>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</si>
  <si>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</si>
  <si>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</si>
  <si>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</si>
  <si>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</si>
  <si>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</si>
  <si>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</si>
  <si>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</si>
  <si>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</si>
  <si>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</si>
  <si>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</si>
  <si>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</si>
  <si>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</si>
  <si>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</si>
  <si>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</si>
  <si>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</si>
  <si>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</si>
  <si>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</si>
  <si>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</si>
  <si>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</si>
  <si>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</si>
  <si>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</si>
  <si>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</si>
  <si>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</si>
  <si>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</si>
  <si>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</si>
  <si>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</si>
  <si>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</si>
  <si>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</si>
  <si>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</si>
  <si>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</si>
  <si>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</si>
  <si>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</si>
  <si>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</si>
  <si>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</si>
  <si>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</si>
  <si>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</si>
  <si>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</si>
  <si>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</si>
  <si>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</si>
  <si>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</si>
  <si>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</si>
  <si>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</si>
  <si>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</si>
  <si>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</si>
  <si>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</si>
  <si>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</si>
  <si>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</si>
  <si>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</si>
  <si>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</si>
  <si>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</si>
  <si>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John Cantrell</t>
  </si>
  <si>
    <t>Katt Decker</t>
  </si>
  <si>
    <t>Haley Robison</t>
  </si>
  <si>
    <t>Brandy Nelson</t>
  </si>
  <si>
    <t>Drew Middleton</t>
  </si>
  <si>
    <t>Andy Greer</t>
  </si>
  <si>
    <t>Beverly Holland</t>
  </si>
  <si>
    <t>Elaina Holand</t>
  </si>
  <si>
    <t>Jennifer Wilson</t>
  </si>
  <si>
    <t>Chrystal Cantrell</t>
  </si>
  <si>
    <t>Jhamani Walker</t>
  </si>
  <si>
    <t>Madison Odum</t>
  </si>
  <si>
    <t>Maribeth Black</t>
  </si>
  <si>
    <t>Serena Smith</t>
  </si>
  <si>
    <t>Katie Unthank</t>
  </si>
  <si>
    <t>Holly Windhorst</t>
  </si>
  <si>
    <t>Jacqueline Smith</t>
  </si>
  <si>
    <t>Shara Robinson</t>
  </si>
  <si>
    <t>Stephanie Cima</t>
  </si>
  <si>
    <t>Julie Pohlman</t>
  </si>
  <si>
    <t>Arrowleaf</t>
  </si>
  <si>
    <t>Gateway</t>
  </si>
  <si>
    <t xml:space="preserve">Region 5 Statewide ROSC </t>
  </si>
  <si>
    <t>S7HD</t>
  </si>
  <si>
    <t>IDHS SR</t>
  </si>
  <si>
    <t>TAT</t>
  </si>
  <si>
    <t>Shawnee Corrections</t>
  </si>
  <si>
    <t>RH</t>
  </si>
  <si>
    <t>EHD, SI SUPRT, ROSC</t>
  </si>
  <si>
    <t>MCDAC</t>
  </si>
  <si>
    <t>Shawnee CC</t>
  </si>
  <si>
    <t>Deflections TASC</t>
  </si>
  <si>
    <t>101 Oliver St. Vienna IL 62995</t>
  </si>
  <si>
    <t>618-652-2033</t>
  </si>
  <si>
    <t>john.cantrell@myarrowleaf.org</t>
  </si>
  <si>
    <t>drew.middleton@myarrowleaf.org | 618-652-7077</t>
  </si>
  <si>
    <t xml:space="preserve">Alexander, Pulaski, Hardin, Pope, Johnson, Union </t>
  </si>
  <si>
    <t>Johnson County ROSC</t>
  </si>
  <si>
    <t>Edna Bundren</t>
  </si>
  <si>
    <t>Vienna High School</t>
  </si>
  <si>
    <t>Megan Ragan</t>
  </si>
  <si>
    <t>Jordan Strong</t>
  </si>
  <si>
    <t>Rachel Chruszyk</t>
  </si>
  <si>
    <t>Prevent Child Abuse</t>
  </si>
  <si>
    <t>Kayla Dowdy</t>
  </si>
  <si>
    <t>New-Beginnings</t>
  </si>
  <si>
    <t>Dennis Jeffra</t>
  </si>
  <si>
    <t>Person Lived Experience</t>
  </si>
  <si>
    <t>Johanna Gonzales</t>
  </si>
  <si>
    <t>ROSC</t>
  </si>
  <si>
    <t>Angie Arrison</t>
  </si>
  <si>
    <t>Vienna Headstart</t>
  </si>
  <si>
    <t>Jennifer Worthen</t>
  </si>
  <si>
    <t xml:space="preserve">Southern 7 </t>
  </si>
  <si>
    <t>Greg Frehner</t>
  </si>
  <si>
    <t>Vienna Middle School</t>
  </si>
  <si>
    <t>Gloria Valdes</t>
  </si>
  <si>
    <t>Shawnee Health</t>
  </si>
  <si>
    <t>Chris Massey</t>
  </si>
  <si>
    <t>SIU School of Medicine</t>
  </si>
  <si>
    <t>Danielle Camp</t>
  </si>
  <si>
    <t>Jessica Gruenich</t>
  </si>
  <si>
    <t>Mandy Hagen</t>
  </si>
  <si>
    <t>Callie Buchanan</t>
  </si>
  <si>
    <t>TASC</t>
  </si>
  <si>
    <t>Marci Malnar</t>
  </si>
  <si>
    <t>DCFS</t>
  </si>
  <si>
    <t>Chris Holbrook</t>
  </si>
  <si>
    <t>Teresa Carter</t>
  </si>
  <si>
    <t>Jackson county housing</t>
  </si>
  <si>
    <t>Katt Houghton</t>
  </si>
  <si>
    <t>Barbra Rooney</t>
  </si>
  <si>
    <t>Bobbie Willis</t>
  </si>
  <si>
    <t>Centerstone</t>
  </si>
  <si>
    <t>Katina Miller</t>
  </si>
  <si>
    <t>Kale Wade</t>
  </si>
  <si>
    <t>Brandi Hammond</t>
  </si>
  <si>
    <t>Highpoint Ministries</t>
  </si>
  <si>
    <t>Misty Smith</t>
  </si>
  <si>
    <t>Stress and Trauma center &amp; RCORP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</si>
</sst>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11" sqref="H11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139</v>
      </c>
    </row>
    <row r="2" spans="1:2" ht="33" customHeight="1" x14ac:dyDescent="0.25">
      <c r="A2" s="2" t="s">
        <v>2</v>
      </c>
      <c r="B2" s="14" t="s">
        <v>122</v>
      </c>
    </row>
    <row r="3" spans="1:2" ht="33" customHeight="1" x14ac:dyDescent="0.25">
      <c r="A3" s="5" t="s">
        <v>3</v>
      </c>
      <c r="B3" s="13" t="s">
        <v>134</v>
      </c>
    </row>
    <row r="4" spans="1:2" ht="33" customHeight="1" x14ac:dyDescent="0.25">
      <c r="A4" s="2" t="s">
        <v>13</v>
      </c>
      <c r="B4" s="14" t="s">
        <v>102</v>
      </c>
    </row>
    <row r="5" spans="1:2" ht="33" customHeight="1" x14ac:dyDescent="0.25">
      <c r="A5" s="5" t="s">
        <v>14</v>
      </c>
      <c r="B5" s="13" t="s">
        <v>135</v>
      </c>
    </row>
    <row r="6" spans="1:2" ht="33" customHeight="1" x14ac:dyDescent="0.25">
      <c r="A6" s="2" t="s">
        <v>15</v>
      </c>
      <c r="B6" s="14" t="s">
        <v>136</v>
      </c>
    </row>
    <row r="7" spans="1:2" ht="33" customHeight="1" x14ac:dyDescent="0.25">
      <c r="A7" s="5" t="s">
        <v>12</v>
      </c>
      <c r="B7" s="13" t="s">
        <v>106</v>
      </c>
    </row>
    <row r="8" spans="1:2" ht="33" customHeight="1" x14ac:dyDescent="0.25">
      <c r="A8" s="3" t="s">
        <v>11</v>
      </c>
      <c r="B8" s="14" t="s">
        <v>137</v>
      </c>
    </row>
    <row r="9" spans="1:2" ht="33" customHeight="1" x14ac:dyDescent="0.25">
      <c r="A9" s="5" t="s">
        <v>4</v>
      </c>
      <c r="B9" s="13" t="s">
        <v>138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13" workbookViewId="0">
      <selection activeCell="I35" sqref="I35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5" thickBot="1" x14ac:dyDescent="0.3">
      <c r="A2" s="16" t="s">
        <v>102</v>
      </c>
      <c r="B2" s="18">
        <v>45034</v>
      </c>
      <c r="C2" s="24" t="s">
        <v>87</v>
      </c>
      <c r="D2" s="16" t="s">
        <v>122</v>
      </c>
      <c r="E2" s="15">
        <v>1</v>
      </c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16.5" thickBot="1" x14ac:dyDescent="0.3">
      <c r="A3" s="16" t="s">
        <v>103</v>
      </c>
      <c r="B3" s="18">
        <v>45034</v>
      </c>
      <c r="C3" s="24" t="s">
        <v>87</v>
      </c>
      <c r="D3" s="16" t="s">
        <v>122</v>
      </c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16.5" thickBot="1" x14ac:dyDescent="0.3">
      <c r="A4" s="16" t="s">
        <v>104</v>
      </c>
      <c r="B4" s="18">
        <v>45034</v>
      </c>
      <c r="C4" s="24" t="s">
        <v>87</v>
      </c>
      <c r="D4" s="16" t="s">
        <v>122</v>
      </c>
      <c r="E4" s="15">
        <v>1</v>
      </c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16.5" thickBot="1" x14ac:dyDescent="0.3">
      <c r="A5" s="16" t="s">
        <v>105</v>
      </c>
      <c r="B5" s="18">
        <v>45104</v>
      </c>
      <c r="C5" s="24" t="s">
        <v>87</v>
      </c>
      <c r="D5" s="16" t="s">
        <v>122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2</v>
      </c>
      <c r="R5" s="16"/>
    </row>
    <row r="6" spans="1:18" ht="16.5" thickBot="1" x14ac:dyDescent="0.3">
      <c r="A6" s="16" t="s">
        <v>106</v>
      </c>
      <c r="B6" s="18">
        <v>45104</v>
      </c>
      <c r="C6" s="24" t="s">
        <v>58</v>
      </c>
      <c r="D6" s="16" t="s">
        <v>122</v>
      </c>
      <c r="E6" s="15">
        <v>1</v>
      </c>
      <c r="F6" s="15"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32.25" thickBot="1" x14ac:dyDescent="0.3">
      <c r="A7" s="16" t="s">
        <v>107</v>
      </c>
      <c r="B7" s="18">
        <v>45034</v>
      </c>
      <c r="C7" s="24" t="s">
        <v>31</v>
      </c>
      <c r="D7" s="16" t="s">
        <v>123</v>
      </c>
      <c r="E7" s="15">
        <v>1</v>
      </c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2</v>
      </c>
      <c r="R7" s="16"/>
    </row>
    <row r="8" spans="1:18" ht="32.25" thickBot="1" x14ac:dyDescent="0.3">
      <c r="A8" s="16" t="s">
        <v>108</v>
      </c>
      <c r="B8" s="18">
        <v>45034</v>
      </c>
      <c r="C8" s="24" t="s">
        <v>20</v>
      </c>
      <c r="D8" s="16" t="s">
        <v>124</v>
      </c>
      <c r="E8" s="15">
        <v>1</v>
      </c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2</v>
      </c>
      <c r="R8" s="16"/>
    </row>
    <row r="9" spans="1:18" ht="16.5" thickBot="1" x14ac:dyDescent="0.3">
      <c r="A9" s="16" t="s">
        <v>109</v>
      </c>
      <c r="B9" s="18">
        <v>45104</v>
      </c>
      <c r="C9" s="24" t="s">
        <v>87</v>
      </c>
      <c r="D9" s="16"/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2</v>
      </c>
      <c r="R9" s="16"/>
    </row>
    <row r="10" spans="1:18" ht="32.25" thickBot="1" x14ac:dyDescent="0.3">
      <c r="A10" s="16" t="s">
        <v>110</v>
      </c>
      <c r="B10" s="18">
        <v>45034</v>
      </c>
      <c r="C10" s="24" t="s">
        <v>35</v>
      </c>
      <c r="D10" s="16" t="s">
        <v>125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2.25" thickBot="1" x14ac:dyDescent="0.3">
      <c r="A11" s="16" t="s">
        <v>111</v>
      </c>
      <c r="B11" s="18">
        <v>45069</v>
      </c>
      <c r="C11" s="24" t="s">
        <v>18</v>
      </c>
      <c r="D11" s="16" t="s">
        <v>127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2.25" thickBot="1" x14ac:dyDescent="0.3">
      <c r="A12" s="16" t="s">
        <v>112</v>
      </c>
      <c r="B12" s="18">
        <v>45132</v>
      </c>
      <c r="C12" s="24" t="s">
        <v>20</v>
      </c>
      <c r="D12" s="16" t="s">
        <v>126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16.5" thickBot="1" x14ac:dyDescent="0.3">
      <c r="A13" s="16" t="s">
        <v>113</v>
      </c>
      <c r="B13" s="18">
        <v>45034</v>
      </c>
      <c r="C13" s="24" t="s">
        <v>87</v>
      </c>
      <c r="D13" s="16" t="s">
        <v>127</v>
      </c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2</v>
      </c>
      <c r="R13" s="16"/>
    </row>
    <row r="14" spans="1:18" ht="32.25" thickBot="1" x14ac:dyDescent="0.3">
      <c r="A14" s="16" t="s">
        <v>114</v>
      </c>
      <c r="B14" s="18">
        <v>45034</v>
      </c>
      <c r="C14" s="24" t="s">
        <v>60</v>
      </c>
      <c r="D14" s="16" t="s">
        <v>128</v>
      </c>
      <c r="E14" s="15"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2</v>
      </c>
      <c r="R14" s="16"/>
    </row>
    <row r="15" spans="1:18" ht="16.5" thickBot="1" x14ac:dyDescent="0.3">
      <c r="A15" s="16" t="s">
        <v>115</v>
      </c>
      <c r="B15" s="18">
        <v>45069</v>
      </c>
      <c r="C15" s="24" t="s">
        <v>87</v>
      </c>
      <c r="D15" s="16" t="s">
        <v>129</v>
      </c>
      <c r="E15" s="15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32.25" thickBot="1" x14ac:dyDescent="0.3">
      <c r="A16" s="16" t="s">
        <v>116</v>
      </c>
      <c r="B16" s="18">
        <v>45104</v>
      </c>
      <c r="C16" s="24" t="s">
        <v>35</v>
      </c>
      <c r="D16" s="16" t="s">
        <v>130</v>
      </c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32.25" thickBot="1" x14ac:dyDescent="0.3">
      <c r="A17" s="16" t="s">
        <v>117</v>
      </c>
      <c r="B17" s="18">
        <v>45069</v>
      </c>
      <c r="C17" s="24" t="s">
        <v>97</v>
      </c>
      <c r="D17" s="16" t="s">
        <v>131</v>
      </c>
      <c r="E17" s="15"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32.25" thickBot="1" x14ac:dyDescent="0.3">
      <c r="A18" s="16" t="s">
        <v>118</v>
      </c>
      <c r="B18" s="18">
        <v>45104</v>
      </c>
      <c r="C18" s="24" t="s">
        <v>50</v>
      </c>
      <c r="D18" s="16" t="s">
        <v>132</v>
      </c>
      <c r="E18" s="15">
        <v>1</v>
      </c>
      <c r="F18" s="15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2</v>
      </c>
      <c r="R18" s="16"/>
    </row>
    <row r="19" spans="1:18" ht="32.25" thickBot="1" x14ac:dyDescent="0.3">
      <c r="A19" s="16" t="s">
        <v>119</v>
      </c>
      <c r="B19" s="18">
        <v>45132</v>
      </c>
      <c r="C19" s="24" t="s">
        <v>18</v>
      </c>
      <c r="D19" s="16" t="s">
        <v>127</v>
      </c>
      <c r="E19" s="15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1</v>
      </c>
      <c r="R19" s="16"/>
    </row>
    <row r="20" spans="1:18" ht="16.5" thickBot="1" x14ac:dyDescent="0.3">
      <c r="A20" s="16" t="s">
        <v>120</v>
      </c>
      <c r="B20" s="18">
        <v>45160</v>
      </c>
      <c r="C20" s="24" t="s">
        <v>61</v>
      </c>
      <c r="D20" s="16" t="s">
        <v>133</v>
      </c>
      <c r="E20" s="15"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2</v>
      </c>
      <c r="R20" s="16"/>
    </row>
    <row r="21" spans="1:18" ht="16.5" thickBot="1" x14ac:dyDescent="0.3">
      <c r="A21" s="16" t="s">
        <v>140</v>
      </c>
      <c r="B21" s="18">
        <v>45034</v>
      </c>
      <c r="C21" s="24" t="s">
        <v>51</v>
      </c>
      <c r="D21" s="16" t="s">
        <v>141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32.25" thickBot="1" x14ac:dyDescent="0.3">
      <c r="A22" s="16" t="s">
        <v>142</v>
      </c>
      <c r="B22" s="18">
        <v>45034</v>
      </c>
      <c r="C22" s="24" t="s">
        <v>97</v>
      </c>
      <c r="D22" s="16" t="s">
        <v>181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6.5" thickBot="1" x14ac:dyDescent="0.3">
      <c r="A23" s="16" t="s">
        <v>143</v>
      </c>
      <c r="B23" s="18">
        <v>45069</v>
      </c>
      <c r="C23" s="24" t="s">
        <v>87</v>
      </c>
      <c r="D23" s="16" t="s">
        <v>131</v>
      </c>
      <c r="E23" s="15"/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16.5" thickBot="1" x14ac:dyDescent="0.3">
      <c r="A24" s="16" t="s">
        <v>144</v>
      </c>
      <c r="B24" s="18">
        <v>45069</v>
      </c>
      <c r="C24" s="24" t="s">
        <v>64</v>
      </c>
      <c r="D24" s="16" t="s">
        <v>145</v>
      </c>
      <c r="E24" s="15"/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16.5" thickBot="1" x14ac:dyDescent="0.3">
      <c r="A25" s="16" t="s">
        <v>146</v>
      </c>
      <c r="B25" s="18">
        <v>45069</v>
      </c>
      <c r="C25" s="24" t="s">
        <v>87</v>
      </c>
      <c r="D25" s="16" t="s">
        <v>147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5" thickBot="1" x14ac:dyDescent="0.3">
      <c r="A26" s="16" t="s">
        <v>148</v>
      </c>
      <c r="B26" s="18">
        <v>45069</v>
      </c>
      <c r="C26" s="24" t="s">
        <v>87</v>
      </c>
      <c r="D26" s="16" t="s">
        <v>149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 x14ac:dyDescent="0.3">
      <c r="A27" s="16" t="s">
        <v>150</v>
      </c>
      <c r="B27" s="18">
        <v>45069</v>
      </c>
      <c r="C27" s="24" t="s">
        <v>94</v>
      </c>
      <c r="D27" s="16" t="s">
        <v>151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6.5" thickBot="1" x14ac:dyDescent="0.3">
      <c r="A28" s="16" t="s">
        <v>152</v>
      </c>
      <c r="B28" s="18">
        <v>45104</v>
      </c>
      <c r="C28" s="24" t="s">
        <v>64</v>
      </c>
      <c r="D28" s="16" t="s">
        <v>153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32.25" thickBot="1" x14ac:dyDescent="0.3">
      <c r="A29" s="16" t="s">
        <v>154</v>
      </c>
      <c r="B29" s="18">
        <v>45104</v>
      </c>
      <c r="C29" s="24" t="s">
        <v>35</v>
      </c>
      <c r="D29" s="16" t="s">
        <v>155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5" thickBot="1" x14ac:dyDescent="0.3">
      <c r="A30" s="16" t="s">
        <v>156</v>
      </c>
      <c r="B30" s="18">
        <v>45104</v>
      </c>
      <c r="C30" s="24" t="s">
        <v>51</v>
      </c>
      <c r="D30" s="16" t="s">
        <v>157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6.5" thickBot="1" x14ac:dyDescent="0.3">
      <c r="A31" s="16" t="s">
        <v>158</v>
      </c>
      <c r="B31" s="18">
        <v>45104</v>
      </c>
      <c r="C31" s="24" t="s">
        <v>59</v>
      </c>
      <c r="D31" s="16" t="s">
        <v>159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32.25" thickBot="1" x14ac:dyDescent="0.3">
      <c r="A32" s="16" t="s">
        <v>160</v>
      </c>
      <c r="B32" s="18">
        <v>45104</v>
      </c>
      <c r="C32" s="24" t="s">
        <v>50</v>
      </c>
      <c r="D32" s="16" t="s">
        <v>161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5" thickBot="1" x14ac:dyDescent="0.3">
      <c r="A33" s="16" t="s">
        <v>162</v>
      </c>
      <c r="B33" s="18">
        <v>45104</v>
      </c>
      <c r="C33" s="24" t="s">
        <v>87</v>
      </c>
      <c r="D33" s="16" t="s">
        <v>130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32.25" thickBot="1" x14ac:dyDescent="0.3">
      <c r="A34" s="16" t="s">
        <v>163</v>
      </c>
      <c r="B34" s="18">
        <v>45132</v>
      </c>
      <c r="C34" s="24" t="s">
        <v>35</v>
      </c>
      <c r="D34" s="16" t="s">
        <v>155</v>
      </c>
      <c r="E34" s="15">
        <v>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16.5" thickBot="1" x14ac:dyDescent="0.3">
      <c r="A35" s="16" t="s">
        <v>164</v>
      </c>
      <c r="B35" s="18">
        <v>45160</v>
      </c>
      <c r="C35" s="24" t="s">
        <v>87</v>
      </c>
      <c r="D35" s="16" t="s">
        <v>127</v>
      </c>
      <c r="E35" s="15"/>
      <c r="F35" s="15">
        <v>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.5" thickBot="1" x14ac:dyDescent="0.3">
      <c r="A36" s="16" t="s">
        <v>165</v>
      </c>
      <c r="B36" s="18">
        <v>45160</v>
      </c>
      <c r="C36" s="24" t="s">
        <v>87</v>
      </c>
      <c r="D36" s="16" t="s">
        <v>166</v>
      </c>
      <c r="E36" s="15"/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16.5" thickBot="1" x14ac:dyDescent="0.3">
      <c r="A37" s="16" t="s">
        <v>167</v>
      </c>
      <c r="B37" s="18">
        <v>45160</v>
      </c>
      <c r="C37" s="24" t="s">
        <v>61</v>
      </c>
      <c r="D37" s="16" t="s">
        <v>168</v>
      </c>
      <c r="E37" s="15"/>
      <c r="F37" s="15">
        <v>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2.25" thickBot="1" x14ac:dyDescent="0.3">
      <c r="A38" s="16" t="s">
        <v>169</v>
      </c>
      <c r="B38" s="18">
        <v>45160</v>
      </c>
      <c r="C38" s="24" t="s">
        <v>97</v>
      </c>
      <c r="D38" s="16" t="s">
        <v>122</v>
      </c>
      <c r="E38" s="15"/>
      <c r="F38" s="15">
        <v>1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2.25" thickBot="1" x14ac:dyDescent="0.3">
      <c r="A39" s="16" t="s">
        <v>170</v>
      </c>
      <c r="B39" s="18">
        <v>45034</v>
      </c>
      <c r="C39" s="24" t="s">
        <v>19</v>
      </c>
      <c r="D39" s="16" t="s">
        <v>171</v>
      </c>
      <c r="E39" s="15"/>
      <c r="F39" s="15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32.25" thickBot="1" x14ac:dyDescent="0.3">
      <c r="A40" s="16" t="s">
        <v>121</v>
      </c>
      <c r="B40" s="18">
        <v>45132</v>
      </c>
      <c r="C40" s="24" t="s">
        <v>20</v>
      </c>
      <c r="D40" s="16" t="s">
        <v>151</v>
      </c>
      <c r="E40" s="15">
        <v>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16.5" thickBot="1" x14ac:dyDescent="0.3">
      <c r="A41" s="16" t="s">
        <v>172</v>
      </c>
      <c r="B41" s="18">
        <v>45069</v>
      </c>
      <c r="C41" s="24" t="s">
        <v>87</v>
      </c>
      <c r="D41" s="16" t="s">
        <v>130</v>
      </c>
      <c r="E41" s="15"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2</v>
      </c>
      <c r="R41" s="16"/>
    </row>
    <row r="42" spans="1:18" ht="16.5" thickBot="1" x14ac:dyDescent="0.3">
      <c r="A42" s="16" t="s">
        <v>173</v>
      </c>
      <c r="B42" s="18">
        <v>45160</v>
      </c>
      <c r="C42" s="24" t="s">
        <v>87</v>
      </c>
      <c r="D42" s="16" t="s">
        <v>166</v>
      </c>
      <c r="E42" s="15"/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1</v>
      </c>
      <c r="R42" s="16"/>
    </row>
    <row r="43" spans="1:18" ht="32.25" thickBot="1" x14ac:dyDescent="0.3">
      <c r="A43" s="16" t="s">
        <v>174</v>
      </c>
      <c r="B43" s="18">
        <v>45160</v>
      </c>
      <c r="C43" s="24" t="s">
        <v>31</v>
      </c>
      <c r="D43" s="16" t="s">
        <v>175</v>
      </c>
      <c r="E43" s="15"/>
      <c r="F43" s="15">
        <v>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16.5" thickBot="1" x14ac:dyDescent="0.3">
      <c r="A44" s="16" t="s">
        <v>176</v>
      </c>
      <c r="B44" s="18">
        <v>45160</v>
      </c>
      <c r="C44" s="24" t="s">
        <v>87</v>
      </c>
      <c r="D44" s="16" t="s">
        <v>166</v>
      </c>
      <c r="E44" s="15"/>
      <c r="F44" s="15">
        <v>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16.5" thickBot="1" x14ac:dyDescent="0.3">
      <c r="A45" s="16" t="s">
        <v>177</v>
      </c>
      <c r="B45" s="18">
        <v>45160</v>
      </c>
      <c r="C45" s="24" t="s">
        <v>87</v>
      </c>
      <c r="D45" s="16" t="s">
        <v>166</v>
      </c>
      <c r="E45" s="15"/>
      <c r="F45" s="15">
        <v>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1</v>
      </c>
      <c r="R45" s="16"/>
    </row>
    <row r="46" spans="1:18" ht="16.5" thickBot="1" x14ac:dyDescent="0.3">
      <c r="A46" s="16" t="s">
        <v>178</v>
      </c>
      <c r="B46" s="18">
        <v>45160</v>
      </c>
      <c r="C46" s="24" t="s">
        <v>23</v>
      </c>
      <c r="D46" s="16" t="s">
        <v>179</v>
      </c>
      <c r="E46" s="15"/>
      <c r="F46" s="15">
        <v>1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1</v>
      </c>
      <c r="R46" s="16"/>
    </row>
    <row r="47" spans="1:18" ht="16.5" thickBot="1" x14ac:dyDescent="0.3">
      <c r="A47" s="16" t="s">
        <v>180</v>
      </c>
      <c r="B47" s="18">
        <v>45160</v>
      </c>
      <c r="C47" s="24" t="s">
        <v>87</v>
      </c>
      <c r="D47" s="16" t="s">
        <v>130</v>
      </c>
      <c r="E47" s="15"/>
      <c r="F47" s="15">
        <v>1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1</v>
      </c>
      <c r="R47" s="16"/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2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2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2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67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4</v>
      </c>
    </row>
    <row r="21" spans="1:11" x14ac:dyDescent="0.25">
      <c r="J21" s="12" t="s">
        <v>40</v>
      </c>
      <c r="K21">
        <f>COUNTIF('2. ROSC Active'!C2:C75,J21)</f>
        <v>0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59</v>
      </c>
      <c r="K23">
        <f>COUNTIF('2. ROSC Active'!C2:C75,J23)</f>
        <v>1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61</v>
      </c>
      <c r="K25">
        <f>COUNTIF('2. ROSC Active'!C2:C75,J25)</f>
        <v>2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0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60</v>
      </c>
      <c r="K32">
        <f>COUNTIF('2. ROSC Active'!C2:C75,J32)</f>
        <v>1</v>
      </c>
    </row>
    <row r="33" spans="10:11" x14ac:dyDescent="0.25">
      <c r="J33" s="12" t="s">
        <v>95</v>
      </c>
      <c r="K33">
        <f>COUNTIF('2. ROSC Active'!C2:C75,J33)</f>
        <v>0</v>
      </c>
    </row>
    <row r="34" spans="10:11" x14ac:dyDescent="0.25">
      <c r="J34" s="12" t="s">
        <v>88</v>
      </c>
      <c r="K34">
        <f>COUNTIF('2. ROSC Active'!C2:C75,J34)</f>
        <v>0</v>
      </c>
    </row>
    <row r="35" spans="10:11" x14ac:dyDescent="0.25">
      <c r="J35" s="12" t="s">
        <v>89</v>
      </c>
      <c r="K35">
        <f>COUNTIF('2. ROSC Active'!C2:C75,J35)</f>
        <v>0</v>
      </c>
    </row>
    <row r="36" spans="10:11" x14ac:dyDescent="0.25">
      <c r="J36" s="12" t="s">
        <v>87</v>
      </c>
      <c r="K36">
        <f>COUNTIF('2. ROSC Active'!C2:C75,J36)</f>
        <v>18</v>
      </c>
    </row>
    <row r="37" spans="10:11" x14ac:dyDescent="0.25">
      <c r="J37" s="12" t="s">
        <v>66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1</v>
      </c>
    </row>
    <row r="39" spans="10:11" x14ac:dyDescent="0.25">
      <c r="J39" s="12" t="s">
        <v>20</v>
      </c>
      <c r="K39">
        <f>COUNTIF('2. ROSC Active'!C2:C75,J39)</f>
        <v>3</v>
      </c>
    </row>
    <row r="40" spans="10:11" x14ac:dyDescent="0.25">
      <c r="J40" s="12" t="s">
        <v>18</v>
      </c>
      <c r="K40">
        <f>COUNTIF('2. ROSC Active'!C2:C75,J40)</f>
        <v>2</v>
      </c>
    </row>
    <row r="41" spans="10:11" x14ac:dyDescent="0.25">
      <c r="J41" s="12" t="s">
        <v>72</v>
      </c>
      <c r="K41">
        <f>COUNTIF('2. ROSC Active'!C2:C75,J41)</f>
        <v>0</v>
      </c>
    </row>
    <row r="42" spans="10:11" x14ac:dyDescent="0.25">
      <c r="J42" s="12" t="s">
        <v>97</v>
      </c>
      <c r="K42">
        <f>COUNTIF('2. ROSC Active'!C2:C75,J42)</f>
        <v>3</v>
      </c>
    </row>
    <row r="43" spans="10:11" x14ac:dyDescent="0.25">
      <c r="J43" s="12" t="s">
        <v>94</v>
      </c>
      <c r="K43">
        <f>COUNTIF('2. ROSC Active'!C2:C75,J43)</f>
        <v>1</v>
      </c>
    </row>
    <row r="44" spans="10:11" x14ac:dyDescent="0.25">
      <c r="J44" s="12" t="s">
        <v>71</v>
      </c>
      <c r="K44">
        <f>COUNTIF('2. ROSC Active'!C2:C75,J44)</f>
        <v>0</v>
      </c>
    </row>
    <row r="45" spans="10:11" x14ac:dyDescent="0.25">
      <c r="J45" s="12" t="s">
        <v>93</v>
      </c>
      <c r="K45">
        <f>COUNTIF('2. ROSC Active'!C2:C75,J45)</f>
        <v>0</v>
      </c>
    </row>
    <row r="46" spans="10:11" x14ac:dyDescent="0.25">
      <c r="J46" s="12" t="s">
        <v>58</v>
      </c>
      <c r="K46">
        <f>COUNTIF('2. ROSC Active'!C2:C75,J46)</f>
        <v>1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2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63</v>
      </c>
      <c r="K51">
        <f>COUNTIF('2. ROSC Active'!C2:C75,J51)</f>
        <v>0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65</v>
      </c>
      <c r="K53">
        <f>COUNTIF('2. ROSC Active'!C2:C75,J53)</f>
        <v>0</v>
      </c>
    </row>
    <row r="55" spans="10:11" x14ac:dyDescent="0.25">
      <c r="J55" s="12" t="s">
        <v>101</v>
      </c>
      <c r="K55">
        <f>SUM(K2:K53)</f>
        <v>46</v>
      </c>
    </row>
    <row r="56" spans="10:11" x14ac:dyDescent="0.25">
      <c r="J56" s="12" t="s">
        <v>100</v>
      </c>
      <c r="K56">
        <f>COUNTIF(K2:K53, "&gt;0")</f>
        <v>16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John Cantrell</cp:lastModifiedBy>
  <cp:lastPrinted>2022-06-10T23:39:20Z</cp:lastPrinted>
  <dcterms:created xsi:type="dcterms:W3CDTF">2022-05-19T17:55:56Z</dcterms:created>
  <dcterms:modified xsi:type="dcterms:W3CDTF">2023-09-14T18:48:03Z</dcterms:modified>
</cp:coreProperties>
</file>