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milyGuidance ROSC\Reports\SFY24\"/>
    </mc:Choice>
  </mc:AlternateContent>
  <xr:revisionPtr revIDLastSave="0" documentId="13_ncr:1_{52CC2257-933F-4BA5-81DC-6D946CBDDFBA}" xr6:coauthVersionLast="47" xr6:coauthVersionMax="47" xr10:uidLastSave="{00000000-0000-0000-0000-000000000000}"/>
  <bookViews>
    <workbookView xWindow="2796" yWindow="144" windowWidth="23040" windowHeight="12204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<sst xmlns="http://schemas.openxmlformats.org/spreadsheetml/2006/main" count="377" uniqueCount="259">
  <si>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</si>
  <si>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</si>
  <si>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</si>
  <si>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</si>
  <si>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</si>
  <si>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</si>
  <si>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</si>
  <si>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</si>
  <si>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</si>
  <si>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</si>
  <si>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</si>
  <si>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</si>
  <si>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</si>
  <si>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</si>
  <si>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</si>
  <si>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</si>
  <si>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</si>
  <si>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</si>
  <si>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</si>
  <si>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</si>
  <si>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</si>
  <si>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</si>
  <si>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</si>
  <si>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</si>
  <si>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</si>
  <si>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</si>
  <si>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</si>
  <si>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</si>
  <si>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</si>
  <si>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</si>
  <si>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</si>
  <si>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</si>
  <si>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</si>
  <si>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</si>
  <si>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</si>
  <si>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</si>
  <si>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</si>
  <si>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</si>
  <si>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</si>
  <si>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</si>
  <si>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</si>
  <si>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</si>
  <si>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</si>
  <si>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</si>
  <si>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</si>
  <si>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</si>
  <si>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</si>
  <si>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</si>
  <si>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</si>
  <si>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</si>
  <si>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</si>
  <si>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</si>
  <si>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</si>
  <si>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</si>
  <si>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</si>
  <si>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</si>
  <si>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</si>
  <si>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</si>
  <si>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</si>
  <si>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</si>
  <si>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</si>
  <si>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</si>
  <si>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</si>
  <si>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</si>
  <si>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</si>
  <si>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</si>
  <si>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</si>
  <si>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</si>
  <si>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</si>
  <si>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</si>
  <si>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</si>
  <si>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</si>
  <si>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</si>
  <si>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</si>
  <si>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</si>
  <si>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</si>
  <si>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</si>
  <si>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</si>
  <si>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</si>
  <si>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</si>
  <si>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</si>
  <si>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</si>
  <si>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</si>
  <si>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</si>
  <si>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</si>
  <si>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</si>
  <si>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</si>
  <si>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</si>
  <si>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</si>
  <si>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</si>
  <si>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</si>
  <si>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</si>
  <si>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</si>
  <si>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</si>
  <si>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</si>
  <si>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</si>
  <si>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</si>
  <si>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</si>
  <si>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</si>
  <si>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</si>
  <si>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</si>
  <si>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</si>
  <si>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Mitch Baker</t>
  </si>
  <si>
    <t>United Way of Central Illinois</t>
  </si>
  <si>
    <t>Jenna Fox</t>
  </si>
  <si>
    <t>Family Guidance Centers</t>
  </si>
  <si>
    <t>Mindy J Melton</t>
  </si>
  <si>
    <t>Gateway Foundation</t>
  </si>
  <si>
    <t>Randi Wilson</t>
  </si>
  <si>
    <t>Regional Leadership Center - Chestnut Health Systems</t>
  </si>
  <si>
    <t>Sarah Graham</t>
  </si>
  <si>
    <t>Land of Lincoln Workforce Alliance</t>
  </si>
  <si>
    <t>Sally Jefferson</t>
  </si>
  <si>
    <t>RCO-Recovery Connections</t>
  </si>
  <si>
    <t>Kari M Wolf, MD</t>
  </si>
  <si>
    <t>SIU School of Medicine</t>
  </si>
  <si>
    <t>Lt. Aaron Conard</t>
  </si>
  <si>
    <t>Sangamon County Sherrif's Department</t>
  </si>
  <si>
    <t>Brandon Blough</t>
  </si>
  <si>
    <t>Springfield Fire Department</t>
  </si>
  <si>
    <t>Fran Ingram</t>
  </si>
  <si>
    <t>Family Guidance Center</t>
  </si>
  <si>
    <t>Julie Pohlman</t>
  </si>
  <si>
    <t>Statewide ROSC Region 4 Technical Assistance</t>
  </si>
  <si>
    <t>Cassie Delaney</t>
  </si>
  <si>
    <t>Memorial Behavioral Health</t>
  </si>
  <si>
    <t>Rick Nance</t>
  </si>
  <si>
    <t>Family Guidance</t>
  </si>
  <si>
    <t>Travis Stucker</t>
  </si>
  <si>
    <t>Oxford house</t>
  </si>
  <si>
    <t>Becky Gabany</t>
  </si>
  <si>
    <t>Memorial Health</t>
  </si>
  <si>
    <t>Kathy Battee-Freeman</t>
  </si>
  <si>
    <t>University of Illinois Springfield</t>
  </si>
  <si>
    <t>Jennifer Ascher</t>
  </si>
  <si>
    <t>Drug Court</t>
  </si>
  <si>
    <t>Michael Thomas</t>
  </si>
  <si>
    <t>Express Employment Professionals</t>
  </si>
  <si>
    <t>Abbie Lee</t>
  </si>
  <si>
    <t>OMNI Youth Services work under the SOR/ State Opioid Response Grant, targeting Sangamon County and 14 others in the state.</t>
  </si>
  <si>
    <t>Josh Sabo</t>
  </si>
  <si>
    <t>Heartland Continuum of Care</t>
  </si>
  <si>
    <t>Dawn Bailey</t>
  </si>
  <si>
    <t>5th Street Rennaissance</t>
  </si>
  <si>
    <t>James Doss</t>
  </si>
  <si>
    <t>Springfield police</t>
  </si>
  <si>
    <t>Kimberly Luz</t>
  </si>
  <si>
    <t>HSHS St. John's Hospital and HSHS Illinois Division</t>
  </si>
  <si>
    <t>Eva Santucci</t>
  </si>
  <si>
    <t>SUI School of Medicine-Supporting all of Sangamon County</t>
  </si>
  <si>
    <t>Joan Stevens Thome</t>
  </si>
  <si>
    <t>Sangamon County Health Department</t>
  </si>
  <si>
    <t>Calvin Miller</t>
  </si>
  <si>
    <t>BYO Church, SIU Famiy Medicine MAR program</t>
  </si>
  <si>
    <t>Laura K Davis</t>
  </si>
  <si>
    <t>Helping Hands of Springfield</t>
  </si>
  <si>
    <t>Karen Cox</t>
  </si>
  <si>
    <t>Family Service Center</t>
  </si>
  <si>
    <t>Donna Reeves</t>
  </si>
  <si>
    <t>Central Counties Health Centers</t>
  </si>
  <si>
    <t>Hillary Haney</t>
  </si>
  <si>
    <t>ROSC</t>
  </si>
  <si>
    <t>Rick Brown</t>
  </si>
  <si>
    <t>Kourtney Renfro</t>
  </si>
  <si>
    <t>Whitney Devine</t>
  </si>
  <si>
    <t>Jamie Bermel</t>
  </si>
  <si>
    <t>Jenna Hays</t>
  </si>
  <si>
    <t>Statewide Rosc Region 4 Mentor</t>
  </si>
  <si>
    <t>Yolanda McKinney</t>
  </si>
  <si>
    <t>Shawn Peterman</t>
  </si>
  <si>
    <t>Illinois Warm Line</t>
  </si>
  <si>
    <t>Jamie Riedle</t>
  </si>
  <si>
    <t>Kendra Jo Day</t>
  </si>
  <si>
    <t>Memorial Health-Mobile Crisis Center</t>
  </si>
  <si>
    <t>Sandra Beecher</t>
  </si>
  <si>
    <t>Gateway Business Development</t>
  </si>
  <si>
    <t>Stephanie Carson</t>
  </si>
  <si>
    <t>Denise Backes</t>
  </si>
  <si>
    <t xml:space="preserve">Banyon Treatment Center </t>
  </si>
  <si>
    <t>Trenda Hedges</t>
  </si>
  <si>
    <t>Tish Lancaster</t>
  </si>
  <si>
    <t>Illinois Dept. of Child/Family Services</t>
  </si>
  <si>
    <t>Letreurna Packer</t>
  </si>
  <si>
    <t>Il. Dept of Children and Family Services-Chicago</t>
  </si>
  <si>
    <t>Clara Zaborac</t>
  </si>
  <si>
    <t>Kasia Loniewska</t>
  </si>
  <si>
    <t>Program Director-Gateway Jacksonville</t>
  </si>
  <si>
    <t>Hank Boehme</t>
  </si>
  <si>
    <t>Family Guidance Center/ROSC Outreach</t>
  </si>
  <si>
    <t>Johanna Gonzalez</t>
  </si>
  <si>
    <t>IDHS/ROSC</t>
  </si>
  <si>
    <t>Elizabeth Raleigh</t>
  </si>
  <si>
    <t>Ramona VonBerg</t>
  </si>
  <si>
    <t>NAMI</t>
  </si>
  <si>
    <t>Quonie Barney</t>
  </si>
  <si>
    <t>Faith Coalition for the Common Good</t>
  </si>
  <si>
    <t>Julie Benson</t>
  </si>
  <si>
    <t>Helping the Homeless in Springfield</t>
  </si>
  <si>
    <t>Valerie Cueto</t>
  </si>
  <si>
    <t>217-726-7000</t>
  </si>
  <si>
    <t>217-341-3338</t>
  </si>
  <si>
    <t>217-685-4197</t>
  </si>
  <si>
    <t>309-391-1298</t>
  </si>
  <si>
    <t>217-524-5996</t>
  </si>
  <si>
    <t>217-622-3712</t>
  </si>
  <si>
    <t>217-545-7625</t>
  </si>
  <si>
    <t>217-753-6886</t>
  </si>
  <si>
    <t>217-331-8402</t>
  </si>
  <si>
    <t>217-414-7376</t>
  </si>
  <si>
    <t>217-544-9858</t>
  </si>
  <si>
    <t>217-588-7851</t>
  </si>
  <si>
    <t>217-697-7984</t>
  </si>
  <si>
    <t>217-503-7039</t>
  </si>
  <si>
    <t>217-788-3374</t>
  </si>
  <si>
    <t>217-206-6508</t>
  </si>
  <si>
    <t>217-753-6724</t>
  </si>
  <si>
    <t>217-816-2127</t>
  </si>
  <si>
    <t>847-708-9032</t>
  </si>
  <si>
    <t>217-753-1358</t>
  </si>
  <si>
    <t>217-528-9382</t>
  </si>
  <si>
    <t>217-331-3660</t>
  </si>
  <si>
    <t>217-544-6464 ext.50343</t>
  </si>
  <si>
    <t>217-801-7409</t>
  </si>
  <si>
    <t>217-321-2615</t>
  </si>
  <si>
    <t>217-971-6078</t>
  </si>
  <si>
    <t>217-685-6191</t>
  </si>
  <si>
    <t>217-528-8406</t>
  </si>
  <si>
    <t>217-788-2334</t>
  </si>
  <si>
    <t>217-240-5180</t>
  </si>
  <si>
    <t>217-220-7698</t>
  </si>
  <si>
    <t>217-544-9858 Ext. 3123</t>
  </si>
  <si>
    <t>217-544-9858 ext. 3142</t>
  </si>
  <si>
    <t>217-544-9858 ext. 3146</t>
  </si>
  <si>
    <t>217-549-5362</t>
  </si>
  <si>
    <t>217-522-0048</t>
  </si>
  <si>
    <t>1-800-273-8255</t>
  </si>
  <si>
    <t>jamie@heartlandhoused.org</t>
  </si>
  <si>
    <t>217-788-7070</t>
  </si>
  <si>
    <t>sbeecher@gatewayfoundation.org</t>
  </si>
  <si>
    <t>scarson@gatewayfoundation.org</t>
  </si>
  <si>
    <t>309-349-5306  denise.backes@banyancenters.com</t>
  </si>
  <si>
    <t>trendahedges@gmail.com</t>
  </si>
  <si>
    <t>217-785-2509</t>
  </si>
  <si>
    <t>312-814-6800</t>
  </si>
  <si>
    <t>217-535-3100</t>
  </si>
  <si>
    <t>kxloniew@gatewayfoundation.org</t>
  </si>
  <si>
    <t>hboehme@fgcinc.org</t>
  </si>
  <si>
    <t>johanna.gonzalez@illinois.gov</t>
  </si>
  <si>
    <t>eraleigh@siumed.edu-CRSS/CPRS program</t>
  </si>
  <si>
    <t>nami@namiillinois.org</t>
  </si>
  <si>
    <t>quonie@faithcoalition-il.org</t>
  </si>
  <si>
    <t>Nonprofit-217-652-1307</t>
  </si>
  <si>
    <t>Partner's in Recoverty</t>
  </si>
  <si>
    <t>120 N. 11th Street-Springfield, Illinois 62703</t>
  </si>
  <si>
    <t>217-544-9858 ext 3143</t>
  </si>
  <si>
    <t>fingram@fgcinc.org</t>
  </si>
  <si>
    <t>jfox@fgcinc.org 217-553-0322</t>
  </si>
  <si>
    <t>Sangamon County</t>
  </si>
  <si>
    <t>Region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</si>
</sst>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" sqref="B1:B10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252</v>
      </c>
    </row>
    <row r="2" spans="1:2" ht="33" customHeight="1" x14ac:dyDescent="0.3">
      <c r="A2" s="2" t="s">
        <v>2</v>
      </c>
      <c r="B2" s="14" t="s">
        <v>121</v>
      </c>
    </row>
    <row r="3" spans="1:2" ht="33" customHeight="1" x14ac:dyDescent="0.3">
      <c r="A3" s="5" t="s">
        <v>3</v>
      </c>
      <c r="B3" s="13" t="s">
        <v>253</v>
      </c>
    </row>
    <row r="4" spans="1:2" ht="33" customHeight="1" x14ac:dyDescent="0.3">
      <c r="A4" s="2" t="s">
        <v>13</v>
      </c>
      <c r="B4" s="14" t="s">
        <v>120</v>
      </c>
    </row>
    <row r="5" spans="1:2" ht="33" customHeight="1" x14ac:dyDescent="0.3">
      <c r="A5" s="5" t="s">
        <v>14</v>
      </c>
      <c r="B5" s="13" t="s">
        <v>254</v>
      </c>
    </row>
    <row r="6" spans="1:2" ht="33" customHeight="1" x14ac:dyDescent="0.3">
      <c r="A6" s="2" t="s">
        <v>15</v>
      </c>
      <c r="B6" s="14" t="s">
        <v>255</v>
      </c>
    </row>
    <row r="7" spans="1:2" ht="33" customHeight="1" x14ac:dyDescent="0.3">
      <c r="A7" s="5" t="s">
        <v>12</v>
      </c>
      <c r="B7" s="13" t="s">
        <v>104</v>
      </c>
    </row>
    <row r="8" spans="1:2" ht="33" customHeight="1" x14ac:dyDescent="0.3">
      <c r="A8" s="3" t="s">
        <v>11</v>
      </c>
      <c r="B8" s="14" t="s">
        <v>256</v>
      </c>
    </row>
    <row r="9" spans="1:2" ht="33" customHeight="1" x14ac:dyDescent="0.3">
      <c r="A9" s="5" t="s">
        <v>4</v>
      </c>
      <c r="B9" s="13" t="s">
        <v>257</v>
      </c>
    </row>
    <row r="10" spans="1:2" ht="33" customHeight="1" x14ac:dyDescent="0.3">
      <c r="A10" s="2" t="s">
        <v>5</v>
      </c>
      <c r="B10" s="14" t="s">
        <v>258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topLeftCell="C49" workbookViewId="0">
      <selection activeCell="S63" sqref="S63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102</v>
      </c>
      <c r="B2" s="18">
        <v>44565.550558958334</v>
      </c>
      <c r="C2" s="24" t="s">
        <v>94</v>
      </c>
      <c r="D2" s="16" t="s">
        <v>103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0</v>
      </c>
      <c r="R2" s="25" t="s">
        <v>199</v>
      </c>
    </row>
    <row r="3" spans="1:18" ht="31.8" thickBot="1" x14ac:dyDescent="0.35">
      <c r="A3" s="16" t="s">
        <v>104</v>
      </c>
      <c r="B3" s="18">
        <v>44565.555893356483</v>
      </c>
      <c r="C3" s="24" t="s">
        <v>20</v>
      </c>
      <c r="D3" s="16" t="s">
        <v>105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/>
      <c r="K3" s="15"/>
      <c r="L3" s="15"/>
      <c r="M3" s="15"/>
      <c r="N3" s="15"/>
      <c r="O3" s="15"/>
      <c r="P3" s="15"/>
      <c r="Q3" s="4">
        <f>SUM(E3:P3)</f>
        <v>5</v>
      </c>
      <c r="R3" s="25" t="s">
        <v>200</v>
      </c>
    </row>
    <row r="4" spans="1:18" ht="31.8" thickBot="1" x14ac:dyDescent="0.35">
      <c r="A4" s="16" t="s">
        <v>106</v>
      </c>
      <c r="B4" s="18">
        <v>44565.584932233796</v>
      </c>
      <c r="C4" s="24" t="s">
        <v>20</v>
      </c>
      <c r="D4" s="16" t="s">
        <v>107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 t="shared" ref="Q4:Q67" si="0">SUM(E4:P4)</f>
        <v>0</v>
      </c>
      <c r="R4" s="25" t="s">
        <v>201</v>
      </c>
    </row>
    <row r="5" spans="1:18" ht="47.4" thickBot="1" x14ac:dyDescent="0.35">
      <c r="A5" s="16" t="s">
        <v>108</v>
      </c>
      <c r="B5" s="18">
        <v>44565.589955115742</v>
      </c>
      <c r="C5" s="24" t="s">
        <v>59</v>
      </c>
      <c r="D5" s="16" t="s">
        <v>109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si="0"/>
        <v>0</v>
      </c>
      <c r="R5" s="25" t="s">
        <v>202</v>
      </c>
    </row>
    <row r="6" spans="1:18" ht="31.8" thickBot="1" x14ac:dyDescent="0.35">
      <c r="A6" s="16" t="s">
        <v>110</v>
      </c>
      <c r="B6" s="18">
        <v>44565.591060914354</v>
      </c>
      <c r="C6" s="24" t="s">
        <v>72</v>
      </c>
      <c r="D6" s="16" t="s">
        <v>111</v>
      </c>
      <c r="E6" s="15">
        <v>1</v>
      </c>
      <c r="F6" s="15">
        <v>1</v>
      </c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3</v>
      </c>
      <c r="R6" s="25" t="s">
        <v>203</v>
      </c>
    </row>
    <row r="7" spans="1:18" ht="31.8" thickBot="1" x14ac:dyDescent="0.35">
      <c r="A7" s="16" t="s">
        <v>112</v>
      </c>
      <c r="B7" s="18">
        <v>44565.592728668984</v>
      </c>
      <c r="C7" s="24" t="s">
        <v>18</v>
      </c>
      <c r="D7" s="16" t="s">
        <v>113</v>
      </c>
      <c r="E7" s="15">
        <v>1</v>
      </c>
      <c r="F7" s="15"/>
      <c r="G7" s="15">
        <v>1</v>
      </c>
      <c r="H7" s="15">
        <v>1</v>
      </c>
      <c r="I7" s="15"/>
      <c r="J7" s="15">
        <v>1</v>
      </c>
      <c r="K7" s="15"/>
      <c r="L7" s="15"/>
      <c r="M7" s="15"/>
      <c r="N7" s="15"/>
      <c r="O7" s="15"/>
      <c r="P7" s="15"/>
      <c r="Q7" s="4">
        <f t="shared" si="0"/>
        <v>4</v>
      </c>
      <c r="R7" s="25" t="s">
        <v>204</v>
      </c>
    </row>
    <row r="8" spans="1:18" ht="16.2" thickBot="1" x14ac:dyDescent="0.35">
      <c r="A8" s="16" t="s">
        <v>114</v>
      </c>
      <c r="B8" s="18">
        <v>44565.626195127312</v>
      </c>
      <c r="C8" s="24" t="s">
        <v>40</v>
      </c>
      <c r="D8" s="16" t="s">
        <v>115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25" t="s">
        <v>205</v>
      </c>
    </row>
    <row r="9" spans="1:18" ht="31.8" thickBot="1" x14ac:dyDescent="0.35">
      <c r="A9" s="16" t="s">
        <v>116</v>
      </c>
      <c r="B9" s="18">
        <v>44805</v>
      </c>
      <c r="C9" s="24" t="s">
        <v>38</v>
      </c>
      <c r="D9" s="16" t="s">
        <v>117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25" t="s">
        <v>206</v>
      </c>
    </row>
    <row r="10" spans="1:18" ht="31.8" thickBot="1" x14ac:dyDescent="0.35">
      <c r="A10" s="16" t="s">
        <v>118</v>
      </c>
      <c r="B10" s="18">
        <v>44565.756511782405</v>
      </c>
      <c r="C10" s="24" t="s">
        <v>94</v>
      </c>
      <c r="D10" s="16" t="s">
        <v>119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25" t="s">
        <v>207</v>
      </c>
    </row>
    <row r="11" spans="1:18" ht="31.8" thickBot="1" x14ac:dyDescent="0.35">
      <c r="A11" s="16" t="s">
        <v>120</v>
      </c>
      <c r="B11" s="18">
        <v>44669</v>
      </c>
      <c r="C11" s="24" t="s">
        <v>20</v>
      </c>
      <c r="D11" s="16" t="s">
        <v>121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/>
      <c r="L11" s="15"/>
      <c r="M11" s="15"/>
      <c r="N11" s="15"/>
      <c r="O11" s="15"/>
      <c r="P11" s="15"/>
      <c r="Q11" s="4">
        <f t="shared" si="0"/>
        <v>6</v>
      </c>
      <c r="R11" s="25" t="s">
        <v>208</v>
      </c>
    </row>
    <row r="12" spans="1:18" ht="31.8" thickBot="1" x14ac:dyDescent="0.35">
      <c r="A12" s="16" t="s">
        <v>122</v>
      </c>
      <c r="B12" s="18">
        <v>44743</v>
      </c>
      <c r="C12" s="24" t="s">
        <v>20</v>
      </c>
      <c r="D12" s="16" t="s">
        <v>123</v>
      </c>
      <c r="E12" s="15"/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4">
        <f t="shared" si="0"/>
        <v>5</v>
      </c>
      <c r="R12" s="25" t="s">
        <v>209</v>
      </c>
    </row>
    <row r="13" spans="1:18" ht="31.8" thickBot="1" x14ac:dyDescent="0.35">
      <c r="A13" s="16" t="s">
        <v>124</v>
      </c>
      <c r="B13" s="18">
        <v>44566.683349421299</v>
      </c>
      <c r="C13" s="24" t="s">
        <v>59</v>
      </c>
      <c r="D13" s="16" t="s">
        <v>125</v>
      </c>
      <c r="E13" s="15">
        <v>1</v>
      </c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25" t="s">
        <v>210</v>
      </c>
    </row>
    <row r="14" spans="1:18" ht="31.8" thickBot="1" x14ac:dyDescent="0.35">
      <c r="A14" s="16" t="s">
        <v>126</v>
      </c>
      <c r="B14" s="18">
        <v>44566.691555937497</v>
      </c>
      <c r="C14" s="24" t="s">
        <v>20</v>
      </c>
      <c r="D14" s="16" t="s">
        <v>127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/>
      <c r="L14" s="15"/>
      <c r="M14" s="15"/>
      <c r="N14" s="15"/>
      <c r="O14" s="15"/>
      <c r="P14" s="15"/>
      <c r="Q14" s="4">
        <f t="shared" si="0"/>
        <v>6</v>
      </c>
      <c r="R14" s="25" t="s">
        <v>211</v>
      </c>
    </row>
    <row r="15" spans="1:18" ht="16.2" thickBot="1" x14ac:dyDescent="0.35">
      <c r="A15" s="16" t="s">
        <v>128</v>
      </c>
      <c r="B15" s="18">
        <v>44566.972211793982</v>
      </c>
      <c r="C15" s="24" t="s">
        <v>87</v>
      </c>
      <c r="D15" s="16" t="s">
        <v>129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25" t="s">
        <v>212</v>
      </c>
    </row>
    <row r="16" spans="1:18" ht="16.2" thickBot="1" x14ac:dyDescent="0.35">
      <c r="A16" s="16" t="s">
        <v>130</v>
      </c>
      <c r="B16" s="18">
        <v>44567.463578159724</v>
      </c>
      <c r="C16" s="24" t="s">
        <v>59</v>
      </c>
      <c r="D16" s="16" t="s">
        <v>131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25" t="s">
        <v>213</v>
      </c>
    </row>
    <row r="17" spans="1:18" ht="31.8" thickBot="1" x14ac:dyDescent="0.35">
      <c r="A17" s="16" t="s">
        <v>132</v>
      </c>
      <c r="B17" s="18">
        <v>44567.483954768519</v>
      </c>
      <c r="C17" s="24" t="s">
        <v>50</v>
      </c>
      <c r="D17" s="16" t="s">
        <v>133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25" t="s">
        <v>214</v>
      </c>
    </row>
    <row r="18" spans="1:18" ht="31.8" thickBot="1" x14ac:dyDescent="0.35">
      <c r="A18" s="16" t="s">
        <v>134</v>
      </c>
      <c r="B18" s="18">
        <v>44571.512495208335</v>
      </c>
      <c r="C18" s="24" t="s">
        <v>27</v>
      </c>
      <c r="D18" s="16" t="s">
        <v>135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25" t="s">
        <v>215</v>
      </c>
    </row>
    <row r="19" spans="1:18" ht="31.8" thickBot="1" x14ac:dyDescent="0.35">
      <c r="A19" s="16" t="s">
        <v>136</v>
      </c>
      <c r="B19" s="18">
        <v>44586.382935335649</v>
      </c>
      <c r="C19" s="24" t="s">
        <v>62</v>
      </c>
      <c r="D19" s="16" t="s">
        <v>137</v>
      </c>
      <c r="E19" s="15"/>
      <c r="F19" s="15"/>
      <c r="G19" s="15"/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4">
        <f t="shared" si="0"/>
        <v>1</v>
      </c>
      <c r="R19" s="25" t="s">
        <v>216</v>
      </c>
    </row>
    <row r="20" spans="1:18" ht="94.2" thickBot="1" x14ac:dyDescent="0.35">
      <c r="A20" s="16" t="s">
        <v>138</v>
      </c>
      <c r="B20" s="18">
        <v>44586.38327726852</v>
      </c>
      <c r="C20" s="24" t="s">
        <v>53</v>
      </c>
      <c r="D20" s="16" t="s">
        <v>139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25" t="s">
        <v>217</v>
      </c>
    </row>
    <row r="21" spans="1:18" ht="31.8" thickBot="1" x14ac:dyDescent="0.35">
      <c r="A21" s="16" t="s">
        <v>140</v>
      </c>
      <c r="B21" s="18">
        <v>44586.383710567126</v>
      </c>
      <c r="C21" s="24" t="s">
        <v>19</v>
      </c>
      <c r="D21" s="16" t="s">
        <v>141</v>
      </c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25" t="s">
        <v>218</v>
      </c>
    </row>
    <row r="22" spans="1:18" ht="31.8" thickBot="1" x14ac:dyDescent="0.35">
      <c r="A22" s="16" t="s">
        <v>142</v>
      </c>
      <c r="B22" s="18">
        <v>44586.386237905092</v>
      </c>
      <c r="C22" s="24" t="s">
        <v>19</v>
      </c>
      <c r="D22" s="16" t="s">
        <v>143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25" t="s">
        <v>219</v>
      </c>
    </row>
    <row r="23" spans="1:18" ht="16.2" thickBot="1" x14ac:dyDescent="0.35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25"/>
    </row>
    <row r="24" spans="1:18" ht="31.8" thickBot="1" x14ac:dyDescent="0.35">
      <c r="A24" s="16" t="s">
        <v>144</v>
      </c>
      <c r="B24" s="18">
        <v>44586.39622865741</v>
      </c>
      <c r="C24" s="24" t="s">
        <v>37</v>
      </c>
      <c r="D24" s="16" t="s">
        <v>145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25" t="s">
        <v>220</v>
      </c>
    </row>
    <row r="25" spans="1:18" ht="47.4" thickBot="1" x14ac:dyDescent="0.35">
      <c r="A25" s="16" t="s">
        <v>146</v>
      </c>
      <c r="B25" s="18">
        <v>44586.409863125002</v>
      </c>
      <c r="C25" s="24" t="s">
        <v>40</v>
      </c>
      <c r="D25" s="16" t="s">
        <v>147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25" t="s">
        <v>221</v>
      </c>
    </row>
    <row r="26" spans="1:18" ht="47.4" thickBot="1" x14ac:dyDescent="0.35">
      <c r="A26" s="16" t="s">
        <v>148</v>
      </c>
      <c r="B26" s="18">
        <v>44586.411509837963</v>
      </c>
      <c r="C26" s="24" t="s">
        <v>20</v>
      </c>
      <c r="D26" s="16" t="s">
        <v>149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25" t="s">
        <v>222</v>
      </c>
    </row>
    <row r="27" spans="1:18" ht="31.8" thickBot="1" x14ac:dyDescent="0.35">
      <c r="A27" s="16" t="s">
        <v>150</v>
      </c>
      <c r="B27" s="18">
        <v>44586.411542928239</v>
      </c>
      <c r="C27" s="24" t="s">
        <v>35</v>
      </c>
      <c r="D27" s="16" t="s">
        <v>151</v>
      </c>
      <c r="E27" s="15">
        <v>1</v>
      </c>
      <c r="F27" s="15">
        <v>1</v>
      </c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3</v>
      </c>
      <c r="R27" s="25" t="s">
        <v>223</v>
      </c>
    </row>
    <row r="28" spans="1:18" ht="31.8" thickBot="1" x14ac:dyDescent="0.35">
      <c r="A28" s="16" t="s">
        <v>152</v>
      </c>
      <c r="B28" s="18">
        <v>44586.428122210651</v>
      </c>
      <c r="C28" s="24" t="s">
        <v>21</v>
      </c>
      <c r="D28" s="16" t="s">
        <v>153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25" t="s">
        <v>224</v>
      </c>
    </row>
    <row r="29" spans="1:18" ht="31.8" thickBot="1" x14ac:dyDescent="0.35">
      <c r="A29" s="16" t="s">
        <v>154</v>
      </c>
      <c r="B29" s="18">
        <v>44586.434122511571</v>
      </c>
      <c r="C29" s="24" t="s">
        <v>19</v>
      </c>
      <c r="D29" s="16" t="s">
        <v>155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25" t="s">
        <v>225</v>
      </c>
    </row>
    <row r="30" spans="1:18" ht="31.8" thickBot="1" x14ac:dyDescent="0.35">
      <c r="A30" s="16" t="s">
        <v>156</v>
      </c>
      <c r="B30" s="18">
        <v>44587.422486354168</v>
      </c>
      <c r="C30" s="24" t="s">
        <v>56</v>
      </c>
      <c r="D30" s="16" t="s">
        <v>157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25" t="s">
        <v>226</v>
      </c>
    </row>
    <row r="31" spans="1:18" ht="31.8" thickBot="1" x14ac:dyDescent="0.35">
      <c r="A31" s="16" t="s">
        <v>158</v>
      </c>
      <c r="B31" s="18">
        <v>44587.487645324072</v>
      </c>
      <c r="C31" s="24" t="s">
        <v>35</v>
      </c>
      <c r="D31" s="16" t="s">
        <v>159</v>
      </c>
      <c r="E31" s="15"/>
      <c r="F31" s="15">
        <v>1</v>
      </c>
      <c r="G31" s="15">
        <v>1</v>
      </c>
      <c r="H31" s="15">
        <v>1</v>
      </c>
      <c r="I31" s="15">
        <v>1</v>
      </c>
      <c r="J31" s="15"/>
      <c r="K31" s="15"/>
      <c r="L31" s="15"/>
      <c r="M31" s="15"/>
      <c r="N31" s="15"/>
      <c r="O31" s="15"/>
      <c r="P31" s="15"/>
      <c r="Q31" s="4">
        <f t="shared" si="0"/>
        <v>4</v>
      </c>
      <c r="R31" s="25" t="s">
        <v>227</v>
      </c>
    </row>
    <row r="32" spans="1:18" ht="16.2" thickBot="1" x14ac:dyDescent="0.35">
      <c r="A32" s="16" t="s">
        <v>160</v>
      </c>
      <c r="B32" s="18">
        <v>44587.780765995369</v>
      </c>
      <c r="C32" s="24" t="s">
        <v>87</v>
      </c>
      <c r="D32" s="16" t="s">
        <v>161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25" t="s">
        <v>228</v>
      </c>
    </row>
    <row r="33" spans="1:18" ht="31.8" thickBot="1" x14ac:dyDescent="0.35">
      <c r="A33" s="16" t="s">
        <v>162</v>
      </c>
      <c r="B33" s="18">
        <v>44774.375231481485</v>
      </c>
      <c r="C33" s="24" t="s">
        <v>20</v>
      </c>
      <c r="D33" s="16" t="s">
        <v>121</v>
      </c>
      <c r="E33" s="15">
        <v>1</v>
      </c>
      <c r="F33" s="15"/>
      <c r="G33" s="15"/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4">
        <f t="shared" si="0"/>
        <v>2</v>
      </c>
      <c r="R33" s="25" t="s">
        <v>229</v>
      </c>
    </row>
    <row r="34" spans="1:18" ht="31.8" thickBot="1" x14ac:dyDescent="0.35">
      <c r="A34" s="16" t="s">
        <v>163</v>
      </c>
      <c r="B34" s="18">
        <v>44816</v>
      </c>
      <c r="C34" s="24" t="s">
        <v>20</v>
      </c>
      <c r="D34" s="16" t="s">
        <v>121</v>
      </c>
      <c r="E34" s="15">
        <v>1</v>
      </c>
      <c r="F34" s="15">
        <v>1</v>
      </c>
      <c r="G34" s="15">
        <v>1</v>
      </c>
      <c r="H34" s="15"/>
      <c r="I34" s="15">
        <v>1</v>
      </c>
      <c r="J34" s="15">
        <v>1</v>
      </c>
      <c r="K34" s="15"/>
      <c r="L34" s="15"/>
      <c r="M34" s="15"/>
      <c r="N34" s="15"/>
      <c r="O34" s="15"/>
      <c r="P34" s="15"/>
      <c r="Q34" s="4">
        <f t="shared" si="0"/>
        <v>5</v>
      </c>
      <c r="R34" s="25" t="s">
        <v>230</v>
      </c>
    </row>
    <row r="35" spans="1:18" ht="31.8" thickBot="1" x14ac:dyDescent="0.35">
      <c r="A35" s="16" t="s">
        <v>164</v>
      </c>
      <c r="B35" s="18">
        <v>45005</v>
      </c>
      <c r="C35" s="24" t="s">
        <v>20</v>
      </c>
      <c r="D35" s="16" t="s">
        <v>121</v>
      </c>
      <c r="E35" s="15">
        <v>1</v>
      </c>
      <c r="F35" s="15">
        <v>1</v>
      </c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3</v>
      </c>
      <c r="R35" s="25" t="s">
        <v>231</v>
      </c>
    </row>
    <row r="36" spans="1:18" ht="31.8" thickBot="1" x14ac:dyDescent="0.35">
      <c r="A36" s="16" t="s">
        <v>165</v>
      </c>
      <c r="B36" s="18">
        <v>45078</v>
      </c>
      <c r="C36" s="24" t="s">
        <v>20</v>
      </c>
      <c r="D36" s="16" t="s">
        <v>121</v>
      </c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25" t="s">
        <v>232</v>
      </c>
    </row>
    <row r="37" spans="1:18" ht="31.8" thickBot="1" x14ac:dyDescent="0.35">
      <c r="A37" s="16" t="s">
        <v>166</v>
      </c>
      <c r="B37" s="18">
        <v>44743</v>
      </c>
      <c r="C37" s="24" t="s">
        <v>20</v>
      </c>
      <c r="D37" s="16" t="s">
        <v>167</v>
      </c>
      <c r="E37" s="15">
        <v>1</v>
      </c>
      <c r="F37" s="15"/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/>
      <c r="Q37" s="4">
        <f t="shared" si="0"/>
        <v>2</v>
      </c>
      <c r="R37" s="25" t="s">
        <v>233</v>
      </c>
    </row>
    <row r="38" spans="1:18" ht="31.8" thickBot="1" x14ac:dyDescent="0.35">
      <c r="A38" s="16" t="s">
        <v>168</v>
      </c>
      <c r="B38" s="18">
        <v>44805</v>
      </c>
      <c r="C38" s="24" t="s">
        <v>19</v>
      </c>
      <c r="D38" s="16" t="s">
        <v>155</v>
      </c>
      <c r="E38" s="15">
        <v>1</v>
      </c>
      <c r="F38" s="15"/>
      <c r="G38" s="15"/>
      <c r="H38" s="15"/>
      <c r="I38" s="15">
        <v>1</v>
      </c>
      <c r="J38" s="15"/>
      <c r="K38" s="15"/>
      <c r="L38" s="15"/>
      <c r="M38" s="15"/>
      <c r="N38" s="15"/>
      <c r="O38" s="15"/>
      <c r="P38" s="15"/>
      <c r="Q38" s="4">
        <f t="shared" si="0"/>
        <v>2</v>
      </c>
      <c r="R38" s="25" t="s">
        <v>234</v>
      </c>
    </row>
    <row r="39" spans="1:18" ht="31.8" thickBot="1" x14ac:dyDescent="0.35">
      <c r="A39" s="16" t="s">
        <v>169</v>
      </c>
      <c r="B39" s="18">
        <v>45017</v>
      </c>
      <c r="C39" s="24" t="s">
        <v>20</v>
      </c>
      <c r="D39" s="16" t="s">
        <v>170</v>
      </c>
      <c r="E39" s="15">
        <v>1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2</v>
      </c>
      <c r="R39" s="25" t="s">
        <v>235</v>
      </c>
    </row>
    <row r="40" spans="1:18" ht="31.8" thickBot="1" x14ac:dyDescent="0.35">
      <c r="A40" s="16" t="s">
        <v>171</v>
      </c>
      <c r="B40" s="18">
        <v>45051</v>
      </c>
      <c r="C40" s="24" t="s">
        <v>19</v>
      </c>
      <c r="D40" s="16" t="s">
        <v>141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/>
      <c r="L40" s="15"/>
      <c r="M40" s="15"/>
      <c r="N40" s="15"/>
      <c r="O40" s="15"/>
      <c r="P40" s="15"/>
      <c r="Q40" s="4">
        <f t="shared" si="0"/>
        <v>6</v>
      </c>
      <c r="R40" s="25" t="s">
        <v>236</v>
      </c>
    </row>
    <row r="41" spans="1:18" ht="31.8" thickBot="1" x14ac:dyDescent="0.35">
      <c r="A41" s="16" t="s">
        <v>172</v>
      </c>
      <c r="B41" s="18">
        <v>45081</v>
      </c>
      <c r="C41" s="24" t="s">
        <v>59</v>
      </c>
      <c r="D41" s="16" t="s">
        <v>173</v>
      </c>
      <c r="E41" s="15">
        <v>1</v>
      </c>
      <c r="F41" s="15"/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4">
        <f t="shared" si="0"/>
        <v>2</v>
      </c>
      <c r="R41" s="25" t="s">
        <v>237</v>
      </c>
    </row>
    <row r="42" spans="1:18" ht="31.8" thickBot="1" x14ac:dyDescent="0.35">
      <c r="A42" s="16" t="s">
        <v>174</v>
      </c>
      <c r="B42" s="18">
        <v>45195</v>
      </c>
      <c r="C42" s="24" t="s">
        <v>58</v>
      </c>
      <c r="D42" s="16" t="s">
        <v>175</v>
      </c>
      <c r="E42" s="15"/>
      <c r="F42" s="15"/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1</v>
      </c>
      <c r="R42" s="25" t="s">
        <v>238</v>
      </c>
    </row>
    <row r="43" spans="1:18" ht="31.8" thickBot="1" x14ac:dyDescent="0.35">
      <c r="A43" s="16" t="s">
        <v>176</v>
      </c>
      <c r="B43" s="18">
        <v>45195</v>
      </c>
      <c r="C43" s="24" t="s">
        <v>58</v>
      </c>
      <c r="D43" s="16" t="s">
        <v>175</v>
      </c>
      <c r="E43" s="15"/>
      <c r="F43" s="15"/>
      <c r="G43" s="15">
        <v>1</v>
      </c>
      <c r="H43" s="15">
        <v>1</v>
      </c>
      <c r="I43" s="15">
        <v>1</v>
      </c>
      <c r="J43" s="15">
        <v>1</v>
      </c>
      <c r="K43" s="15"/>
      <c r="L43" s="15"/>
      <c r="M43" s="15"/>
      <c r="N43" s="15"/>
      <c r="O43" s="15"/>
      <c r="P43" s="15"/>
      <c r="Q43" s="4">
        <f t="shared" si="0"/>
        <v>4</v>
      </c>
      <c r="R43" s="25" t="s">
        <v>239</v>
      </c>
    </row>
    <row r="44" spans="1:18" ht="47.4" thickBot="1" x14ac:dyDescent="0.35">
      <c r="A44" s="16" t="s">
        <v>177</v>
      </c>
      <c r="B44" s="18">
        <v>45160</v>
      </c>
      <c r="C44" s="24" t="s">
        <v>58</v>
      </c>
      <c r="D44" s="16" t="s">
        <v>178</v>
      </c>
      <c r="E44" s="15"/>
      <c r="F44" s="15">
        <v>1</v>
      </c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2</v>
      </c>
      <c r="R44" s="25" t="s">
        <v>240</v>
      </c>
    </row>
    <row r="45" spans="1:18" ht="31.8" thickBot="1" x14ac:dyDescent="0.35">
      <c r="A45" s="16" t="s">
        <v>179</v>
      </c>
      <c r="B45" s="18">
        <v>44743</v>
      </c>
      <c r="C45" s="24" t="s">
        <v>91</v>
      </c>
      <c r="D45" s="16" t="s">
        <v>170</v>
      </c>
      <c r="E45" s="15"/>
      <c r="F45" s="15"/>
      <c r="G45" s="15">
        <v>1</v>
      </c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4">
        <f t="shared" si="0"/>
        <v>2</v>
      </c>
      <c r="R45" s="25" t="s">
        <v>241</v>
      </c>
    </row>
    <row r="46" spans="1:18" ht="31.8" thickBot="1" x14ac:dyDescent="0.35">
      <c r="A46" s="16" t="s">
        <v>180</v>
      </c>
      <c r="B46" s="18">
        <v>45223</v>
      </c>
      <c r="C46" s="24" t="s">
        <v>92</v>
      </c>
      <c r="D46" s="16" t="s">
        <v>181</v>
      </c>
      <c r="E46" s="15"/>
      <c r="F46" s="15"/>
      <c r="G46" s="15"/>
      <c r="H46" s="15">
        <v>1</v>
      </c>
      <c r="I46" s="15">
        <v>1</v>
      </c>
      <c r="J46" s="15"/>
      <c r="K46" s="15"/>
      <c r="L46" s="15"/>
      <c r="M46" s="15"/>
      <c r="N46" s="15"/>
      <c r="O46" s="15"/>
      <c r="P46" s="15"/>
      <c r="Q46" s="4">
        <f t="shared" si="0"/>
        <v>2</v>
      </c>
      <c r="R46" s="25" t="s">
        <v>242</v>
      </c>
    </row>
    <row r="47" spans="1:18" ht="31.8" thickBot="1" x14ac:dyDescent="0.35">
      <c r="A47" s="16" t="s">
        <v>182</v>
      </c>
      <c r="B47" s="18">
        <v>45223</v>
      </c>
      <c r="C47" s="24" t="s">
        <v>92</v>
      </c>
      <c r="D47" s="16" t="s">
        <v>183</v>
      </c>
      <c r="E47" s="15"/>
      <c r="F47" s="15"/>
      <c r="G47" s="15"/>
      <c r="H47" s="15">
        <v>1</v>
      </c>
      <c r="I47" s="15">
        <v>1</v>
      </c>
      <c r="J47" s="15"/>
      <c r="K47" s="15"/>
      <c r="L47" s="15"/>
      <c r="M47" s="15"/>
      <c r="N47" s="15"/>
      <c r="O47" s="15"/>
      <c r="P47" s="15"/>
      <c r="Q47" s="4">
        <f t="shared" si="0"/>
        <v>2</v>
      </c>
      <c r="R47" s="25" t="s">
        <v>243</v>
      </c>
    </row>
    <row r="48" spans="1:18" ht="31.8" thickBot="1" x14ac:dyDescent="0.35">
      <c r="A48" s="16" t="s">
        <v>184</v>
      </c>
      <c r="B48" s="18">
        <v>45223</v>
      </c>
      <c r="C48" s="24" t="s">
        <v>35</v>
      </c>
      <c r="D48" s="16" t="s">
        <v>151</v>
      </c>
      <c r="E48" s="15"/>
      <c r="F48" s="15"/>
      <c r="G48" s="15"/>
      <c r="H48" s="15">
        <v>1</v>
      </c>
      <c r="I48" s="15">
        <v>1</v>
      </c>
      <c r="J48" s="15"/>
      <c r="K48" s="15"/>
      <c r="L48" s="15"/>
      <c r="M48" s="15"/>
      <c r="N48" s="15"/>
      <c r="O48" s="15"/>
      <c r="P48" s="15"/>
      <c r="Q48" s="4">
        <f t="shared" si="0"/>
        <v>2</v>
      </c>
      <c r="R48" s="25" t="s">
        <v>244</v>
      </c>
    </row>
    <row r="49" spans="1:18" ht="31.8" thickBot="1" x14ac:dyDescent="0.35">
      <c r="A49" s="16" t="s">
        <v>185</v>
      </c>
      <c r="B49" s="18">
        <v>45223</v>
      </c>
      <c r="C49" s="24" t="s">
        <v>58</v>
      </c>
      <c r="D49" s="16" t="s">
        <v>186</v>
      </c>
      <c r="E49" s="15"/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25" t="s">
        <v>245</v>
      </c>
    </row>
    <row r="50" spans="1:18" ht="31.8" thickBot="1" x14ac:dyDescent="0.35">
      <c r="A50" s="16" t="s">
        <v>187</v>
      </c>
      <c r="B50" s="18"/>
      <c r="C50" s="24" t="s">
        <v>20</v>
      </c>
      <c r="D50" s="16" t="s">
        <v>188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25" t="s">
        <v>246</v>
      </c>
    </row>
    <row r="51" spans="1:18" ht="31.8" thickBot="1" x14ac:dyDescent="0.35">
      <c r="A51" s="16" t="s">
        <v>189</v>
      </c>
      <c r="B51" s="18">
        <v>45279</v>
      </c>
      <c r="C51" s="24" t="s">
        <v>20</v>
      </c>
      <c r="D51" s="16" t="s">
        <v>190</v>
      </c>
      <c r="E51" s="15"/>
      <c r="F51" s="15"/>
      <c r="G51" s="15"/>
      <c r="H51" s="15"/>
      <c r="I51" s="15"/>
      <c r="J51" s="15">
        <v>1</v>
      </c>
      <c r="K51" s="15"/>
      <c r="L51" s="15"/>
      <c r="M51" s="15"/>
      <c r="N51" s="15"/>
      <c r="O51" s="15"/>
      <c r="P51" s="15"/>
      <c r="Q51" s="4">
        <f t="shared" si="0"/>
        <v>1</v>
      </c>
      <c r="R51" s="25" t="s">
        <v>247</v>
      </c>
    </row>
    <row r="52" spans="1:18" ht="31.8" thickBot="1" x14ac:dyDescent="0.35">
      <c r="A52" s="16" t="s">
        <v>191</v>
      </c>
      <c r="B52" s="18">
        <v>45279</v>
      </c>
      <c r="C52" s="24" t="s">
        <v>59</v>
      </c>
      <c r="D52" s="16" t="s">
        <v>115</v>
      </c>
      <c r="E52" s="15"/>
      <c r="F52" s="15"/>
      <c r="G52" s="15"/>
      <c r="H52" s="15"/>
      <c r="I52" s="15"/>
      <c r="J52" s="15">
        <v>1</v>
      </c>
      <c r="K52" s="15"/>
      <c r="L52" s="15"/>
      <c r="M52" s="15"/>
      <c r="N52" s="15"/>
      <c r="O52" s="15"/>
      <c r="P52" s="15"/>
      <c r="Q52" s="4">
        <f t="shared" si="0"/>
        <v>1</v>
      </c>
      <c r="R52" s="25" t="s">
        <v>248</v>
      </c>
    </row>
    <row r="53" spans="1:18" ht="16.2" thickBot="1" x14ac:dyDescent="0.35">
      <c r="A53" s="16" t="s">
        <v>192</v>
      </c>
      <c r="B53" s="18">
        <v>45279</v>
      </c>
      <c r="C53" s="24" t="s">
        <v>91</v>
      </c>
      <c r="D53" s="16" t="s">
        <v>193</v>
      </c>
      <c r="E53" s="15"/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4">
        <f t="shared" si="0"/>
        <v>1</v>
      </c>
      <c r="R53" s="25" t="s">
        <v>249</v>
      </c>
    </row>
    <row r="54" spans="1:18" ht="31.8" thickBot="1" x14ac:dyDescent="0.35">
      <c r="A54" s="16" t="s">
        <v>194</v>
      </c>
      <c r="B54" s="18">
        <v>45314</v>
      </c>
      <c r="C54" s="24" t="s">
        <v>22</v>
      </c>
      <c r="D54" s="16" t="s">
        <v>195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25" t="s">
        <v>250</v>
      </c>
    </row>
    <row r="55" spans="1:18" ht="31.8" thickBot="1" x14ac:dyDescent="0.35">
      <c r="A55" s="16" t="s">
        <v>196</v>
      </c>
      <c r="B55" s="18">
        <v>45314</v>
      </c>
      <c r="C55" s="24" t="s">
        <v>20</v>
      </c>
      <c r="D55" s="16" t="s">
        <v>197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25" t="s">
        <v>251</v>
      </c>
    </row>
    <row r="56" spans="1:18" ht="16.2" thickBot="1" x14ac:dyDescent="0.35">
      <c r="A56" s="16" t="s">
        <v>198</v>
      </c>
      <c r="B56" s="18">
        <v>45314</v>
      </c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25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25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25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25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25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25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25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25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25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25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25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25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ref="Q68:Q131" si="1">SUM(E68:P68)</f>
        <v>0</v>
      </c>
      <c r="R68" s="25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si="1"/>
        <v>0</v>
      </c>
      <c r="R69" s="25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25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25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25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25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25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25"/>
    </row>
    <row r="76" spans="1:18" ht="16.2" thickBot="1" x14ac:dyDescent="0.35">
      <c r="A76" s="16"/>
      <c r="B76" s="18"/>
      <c r="C76" s="24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>
        <f t="shared" si="1"/>
        <v>0</v>
      </c>
      <c r="R76" s="25"/>
    </row>
    <row r="77" spans="1:18" ht="16.2" thickBot="1" x14ac:dyDescent="0.35">
      <c r="A77" s="16"/>
      <c r="B77" s="18"/>
      <c r="C77" s="24"/>
      <c r="D77" s="1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4">
        <f t="shared" si="1"/>
        <v>0</v>
      </c>
      <c r="R77" s="25"/>
    </row>
    <row r="78" spans="1:18" ht="16.2" thickBot="1" x14ac:dyDescent="0.35">
      <c r="A78" s="16"/>
      <c r="B78" s="18"/>
      <c r="C78" s="24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">
        <f t="shared" si="1"/>
        <v>0</v>
      </c>
      <c r="R78" s="25"/>
    </row>
    <row r="79" spans="1:18" ht="16.2" thickBot="1" x14ac:dyDescent="0.35">
      <c r="A79" s="16"/>
      <c r="B79" s="18"/>
      <c r="C79" s="24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">
        <f t="shared" si="1"/>
        <v>0</v>
      </c>
      <c r="R79" s="25"/>
    </row>
    <row r="80" spans="1:18" ht="16.2" thickBot="1" x14ac:dyDescent="0.35">
      <c r="A80" s="16"/>
      <c r="B80" s="18"/>
      <c r="C80" s="24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">
        <f t="shared" si="1"/>
        <v>0</v>
      </c>
      <c r="R80" s="25"/>
    </row>
    <row r="81" spans="1:18" ht="16.2" thickBot="1" x14ac:dyDescent="0.35">
      <c r="A81" s="16"/>
      <c r="B81" s="18"/>
      <c r="C81" s="24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">
        <f t="shared" si="1"/>
        <v>0</v>
      </c>
      <c r="R81" s="25"/>
    </row>
    <row r="82" spans="1:18" ht="16.2" thickBot="1" x14ac:dyDescent="0.35">
      <c r="A82" s="16"/>
      <c r="B82" s="18"/>
      <c r="C82" s="24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1"/>
        <v>0</v>
      </c>
      <c r="R82" s="25"/>
    </row>
    <row r="83" spans="1:18" ht="16.2" thickBot="1" x14ac:dyDescent="0.35">
      <c r="A83" s="16"/>
      <c r="B83" s="18"/>
      <c r="C83" s="24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">
        <f t="shared" si="1"/>
        <v>0</v>
      </c>
      <c r="R83" s="25"/>
    </row>
    <row r="84" spans="1:18" ht="16.2" thickBot="1" x14ac:dyDescent="0.35">
      <c r="A84" s="16"/>
      <c r="B84" s="18"/>
      <c r="C84" s="24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">
        <f t="shared" si="1"/>
        <v>0</v>
      </c>
      <c r="R84" s="25"/>
    </row>
    <row r="85" spans="1:18" ht="16.2" thickBot="1" x14ac:dyDescent="0.35">
      <c r="A85" s="16"/>
      <c r="B85" s="18"/>
      <c r="C85" s="24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">
        <f t="shared" si="1"/>
        <v>0</v>
      </c>
      <c r="R85" s="25"/>
    </row>
    <row r="86" spans="1:18" ht="16.2" thickBot="1" x14ac:dyDescent="0.35">
      <c r="A86" s="16"/>
      <c r="B86" s="18"/>
      <c r="C86" s="24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1"/>
        <v>0</v>
      </c>
      <c r="R86" s="25"/>
    </row>
    <row r="87" spans="1:18" ht="16.2" thickBot="1" x14ac:dyDescent="0.35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1"/>
        <v>0</v>
      </c>
      <c r="R87" s="25"/>
    </row>
    <row r="88" spans="1:18" ht="16.2" thickBot="1" x14ac:dyDescent="0.35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0</v>
      </c>
      <c r="R88" s="25"/>
    </row>
    <row r="89" spans="1:18" ht="16.2" thickBot="1" x14ac:dyDescent="0.35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1"/>
        <v>0</v>
      </c>
      <c r="R89" s="25"/>
    </row>
    <row r="90" spans="1:18" ht="16.2" thickBot="1" x14ac:dyDescent="0.35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1"/>
        <v>0</v>
      </c>
      <c r="R90" s="25"/>
    </row>
    <row r="91" spans="1:18" ht="16.2" thickBot="1" x14ac:dyDescent="0.35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1"/>
        <v>0</v>
      </c>
      <c r="R91" s="25"/>
    </row>
    <row r="92" spans="1:18" ht="16.2" thickBot="1" x14ac:dyDescent="0.35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.2" thickBot="1" x14ac:dyDescent="0.35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.2" thickBot="1" x14ac:dyDescent="0.35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.2" thickBot="1" x14ac:dyDescent="0.35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.2" thickBot="1" x14ac:dyDescent="0.35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.2" thickBot="1" x14ac:dyDescent="0.35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.2" thickBot="1" x14ac:dyDescent="0.35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.2" thickBot="1" x14ac:dyDescent="0.35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.2" thickBot="1" x14ac:dyDescent="0.35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.2" thickBot="1" x14ac:dyDescent="0.35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.2" thickBot="1" x14ac:dyDescent="0.35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.2" thickBot="1" x14ac:dyDescent="0.35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.2" thickBot="1" x14ac:dyDescent="0.35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.2" thickBot="1" x14ac:dyDescent="0.35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.2" thickBot="1" x14ac:dyDescent="0.35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.2" thickBot="1" x14ac:dyDescent="0.35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.2" thickBot="1" x14ac:dyDescent="0.35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.2" thickBot="1" x14ac:dyDescent="0.35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.2" thickBot="1" x14ac:dyDescent="0.35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.2" thickBot="1" x14ac:dyDescent="0.35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.2" thickBot="1" x14ac:dyDescent="0.35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.2" thickBot="1" x14ac:dyDescent="0.35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.2" thickBot="1" x14ac:dyDescent="0.35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.2" thickBot="1" x14ac:dyDescent="0.35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.2" thickBot="1" x14ac:dyDescent="0.35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.2" thickBot="1" x14ac:dyDescent="0.35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.2" thickBot="1" x14ac:dyDescent="0.35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.2" thickBot="1" x14ac:dyDescent="0.35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.2" thickBot="1" x14ac:dyDescent="0.35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.2" thickBot="1" x14ac:dyDescent="0.35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.2" thickBot="1" x14ac:dyDescent="0.35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.2" thickBot="1" x14ac:dyDescent="0.35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.2" thickBot="1" x14ac:dyDescent="0.35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.2" thickBot="1" x14ac:dyDescent="0.35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.2" thickBot="1" x14ac:dyDescent="0.35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.2" thickBot="1" x14ac:dyDescent="0.35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.2" thickBot="1" x14ac:dyDescent="0.35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.2" thickBot="1" x14ac:dyDescent="0.35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.2" thickBot="1" x14ac:dyDescent="0.35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6.2" thickBot="1" x14ac:dyDescent="0.35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6.2" thickBot="1" x14ac:dyDescent="0.35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6.2" thickBot="1" x14ac:dyDescent="0.35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.2" thickBot="1" x14ac:dyDescent="0.35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.2" thickBot="1" x14ac:dyDescent="0.35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.2" thickBot="1" x14ac:dyDescent="0.35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.2" thickBot="1" x14ac:dyDescent="0.35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.2" thickBot="1" x14ac:dyDescent="0.35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.2" thickBot="1" x14ac:dyDescent="0.35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.2" thickBot="1" x14ac:dyDescent="0.35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.2" thickBot="1" x14ac:dyDescent="0.35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.2" thickBot="1" x14ac:dyDescent="0.35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.2" thickBot="1" x14ac:dyDescent="0.35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.2" thickBot="1" x14ac:dyDescent="0.35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.2" thickBot="1" x14ac:dyDescent="0.35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.2" thickBot="1" x14ac:dyDescent="0.35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.2" thickBot="1" x14ac:dyDescent="0.35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.2" thickBot="1" x14ac:dyDescent="0.35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.2" thickBot="1" x14ac:dyDescent="0.35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.2" thickBot="1" x14ac:dyDescent="0.35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.2" thickBot="1" x14ac:dyDescent="0.35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.2" thickBot="1" x14ac:dyDescent="0.35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.2" thickBot="1" x14ac:dyDescent="0.35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.2" thickBot="1" x14ac:dyDescent="0.35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.2" thickBot="1" x14ac:dyDescent="0.35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.2" thickBot="1" x14ac:dyDescent="0.35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.2" thickBot="1" x14ac:dyDescent="0.35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.2" thickBot="1" x14ac:dyDescent="0.35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.2" thickBot="1" x14ac:dyDescent="0.35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.2" thickBot="1" x14ac:dyDescent="0.35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.2" thickBot="1" x14ac:dyDescent="0.35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.2" thickBot="1" x14ac:dyDescent="0.35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.2" thickBot="1" x14ac:dyDescent="0.35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.2" thickBot="1" x14ac:dyDescent="0.35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.2" thickBot="1" x14ac:dyDescent="0.35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.2" thickBot="1" x14ac:dyDescent="0.35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.2" thickBot="1" x14ac:dyDescent="0.35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.2" thickBot="1" x14ac:dyDescent="0.35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.2" thickBot="1" x14ac:dyDescent="0.35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.2" thickBot="1" x14ac:dyDescent="0.35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.2" thickBot="1" x14ac:dyDescent="0.35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.2" thickBot="1" x14ac:dyDescent="0.35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.2" thickBot="1" x14ac:dyDescent="0.35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.2" thickBot="1" x14ac:dyDescent="0.35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.2" thickBot="1" x14ac:dyDescent="0.35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.2" thickBot="1" x14ac:dyDescent="0.35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.2" thickBot="1" x14ac:dyDescent="0.35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.2" thickBot="1" x14ac:dyDescent="0.35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.2" thickBot="1" x14ac:dyDescent="0.35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.2" thickBot="1" x14ac:dyDescent="0.35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.2" thickBot="1" x14ac:dyDescent="0.35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.2" thickBot="1" x14ac:dyDescent="0.35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.2" thickBot="1" x14ac:dyDescent="0.35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.2" thickBot="1" x14ac:dyDescent="0.35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.2" thickBot="1" x14ac:dyDescent="0.35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.2" thickBot="1" x14ac:dyDescent="0.35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.2" thickBot="1" x14ac:dyDescent="0.35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.2" thickBot="1" x14ac:dyDescent="0.35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.2" thickBot="1" x14ac:dyDescent="0.35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.2" thickBot="1" x14ac:dyDescent="0.35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.2" thickBot="1" x14ac:dyDescent="0.35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.2" thickBot="1" x14ac:dyDescent="0.35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.2" thickBot="1" x14ac:dyDescent="0.35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.2" thickBot="1" x14ac:dyDescent="0.35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6.2" thickBot="1" x14ac:dyDescent="0.35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6.2" thickBot="1" x14ac:dyDescent="0.35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6.2" thickBot="1" x14ac:dyDescent="0.35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.2" thickBot="1" x14ac:dyDescent="0.35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.2" thickBot="1" x14ac:dyDescent="0.35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.2" thickBot="1" x14ac:dyDescent="0.35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.2" thickBot="1" x14ac:dyDescent="0.35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.2" thickBot="1" x14ac:dyDescent="0.35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.2" thickBot="1" x14ac:dyDescent="0.35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.2" thickBot="1" x14ac:dyDescent="0.35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.2" thickBot="1" x14ac:dyDescent="0.35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.2" thickBot="1" x14ac:dyDescent="0.35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.2" thickBot="1" x14ac:dyDescent="0.35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.2" thickBot="1" x14ac:dyDescent="0.35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.2" thickBot="1" x14ac:dyDescent="0.35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.2" thickBot="1" x14ac:dyDescent="0.35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.2" thickBot="1" x14ac:dyDescent="0.35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.2" thickBot="1" x14ac:dyDescent="0.35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.2" thickBot="1" x14ac:dyDescent="0.35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.2" thickBot="1" x14ac:dyDescent="0.35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.2" thickBot="1" x14ac:dyDescent="0.35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.2" thickBot="1" x14ac:dyDescent="0.35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.2" thickBot="1" x14ac:dyDescent="0.35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.2" thickBot="1" x14ac:dyDescent="0.35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.2" thickBot="1" x14ac:dyDescent="0.35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.2" thickBot="1" x14ac:dyDescent="0.35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.2" thickBot="1" x14ac:dyDescent="0.35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.2" thickBot="1" x14ac:dyDescent="0.35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.2" thickBot="1" x14ac:dyDescent="0.35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.2" thickBot="1" x14ac:dyDescent="0.35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.2" thickBot="1" x14ac:dyDescent="0.35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.2" thickBot="1" x14ac:dyDescent="0.35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.2" thickBot="1" x14ac:dyDescent="0.35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.2" thickBot="1" x14ac:dyDescent="0.35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.2" thickBot="1" x14ac:dyDescent="0.35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.2" thickBot="1" x14ac:dyDescent="0.35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.2" thickBot="1" x14ac:dyDescent="0.35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.2" thickBot="1" x14ac:dyDescent="0.35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.2" thickBot="1" x14ac:dyDescent="0.35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.2" thickBot="1" x14ac:dyDescent="0.35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.2" thickBot="1" x14ac:dyDescent="0.35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.2" thickBot="1" x14ac:dyDescent="0.35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.2" thickBot="1" x14ac:dyDescent="0.35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.2" thickBot="1" x14ac:dyDescent="0.35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.2" thickBot="1" x14ac:dyDescent="0.35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.2" thickBot="1" x14ac:dyDescent="0.35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.2" thickBot="1" x14ac:dyDescent="0.35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.2" thickBot="1" x14ac:dyDescent="0.35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.2" thickBot="1" x14ac:dyDescent="0.35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.2" thickBot="1" x14ac:dyDescent="0.35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.2" thickBot="1" x14ac:dyDescent="0.35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.2" thickBot="1" x14ac:dyDescent="0.35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.2" thickBot="1" x14ac:dyDescent="0.35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.2" thickBot="1" x14ac:dyDescent="0.35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.2" thickBot="1" x14ac:dyDescent="0.35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.2" thickBot="1" x14ac:dyDescent="0.35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.2" thickBot="1" x14ac:dyDescent="0.35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D1" workbookViewId="0">
      <selection activeCell="M1" sqref="M1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Active'!C2:C251,J2)</f>
        <v>1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1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2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2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1</v>
      </c>
    </row>
    <row r="18" spans="1:11" x14ac:dyDescent="0.3">
      <c r="J18" s="12" t="s">
        <v>67</v>
      </c>
      <c r="K18">
        <f>COUNTIF('2. ROSC Active'!C2:C251,J18)</f>
        <v>0</v>
      </c>
    </row>
    <row r="19" spans="1:11" x14ac:dyDescent="0.3">
      <c r="J19" s="12" t="s">
        <v>28</v>
      </c>
      <c r="K19">
        <f>COUNTIF('2. ROSC Active'!C2:C251,J19)</f>
        <v>0</v>
      </c>
    </row>
    <row r="20" spans="1:11" x14ac:dyDescent="0.3">
      <c r="J20" s="12" t="s">
        <v>35</v>
      </c>
      <c r="K20">
        <f>COUNTIF('2. ROSC Active'!C2:C251,J20)</f>
        <v>3</v>
      </c>
    </row>
    <row r="21" spans="1:11" x14ac:dyDescent="0.3">
      <c r="J21" s="12" t="s">
        <v>40</v>
      </c>
      <c r="K21">
        <f>COUNTIF('2. ROSC Active'!C2:C251,J21)</f>
        <v>2</v>
      </c>
    </row>
    <row r="22" spans="1:11" x14ac:dyDescent="0.3">
      <c r="J22" s="12" t="s">
        <v>34</v>
      </c>
      <c r="K22">
        <f>COUNTIF('2. ROSC Active'!C2:C251,J22)</f>
        <v>0</v>
      </c>
    </row>
    <row r="23" spans="1:11" x14ac:dyDescent="0.3">
      <c r="J23" s="12" t="s">
        <v>59</v>
      </c>
      <c r="K23">
        <f>COUNTIF('2. ROSC Active'!C2:C251,J23)</f>
        <v>5</v>
      </c>
    </row>
    <row r="24" spans="1:11" x14ac:dyDescent="0.3">
      <c r="J24" s="12" t="s">
        <v>44</v>
      </c>
      <c r="K24">
        <f>COUNTIF('2. ROSC Active'!C2:C251,J24)</f>
        <v>0</v>
      </c>
    </row>
    <row r="25" spans="1:11" x14ac:dyDescent="0.3">
      <c r="J25" s="12" t="s">
        <v>61</v>
      </c>
      <c r="K25">
        <f>COUNTIF('2. ROSC Active'!C2:C251,J25)</f>
        <v>0</v>
      </c>
    </row>
    <row r="26" spans="1:11" x14ac:dyDescent="0.3">
      <c r="J26" s="12" t="s">
        <v>46</v>
      </c>
      <c r="K26">
        <f>COUNTIF('2. ROSC Active'!C2:C251,J26)</f>
        <v>0</v>
      </c>
    </row>
    <row r="27" spans="1:11" x14ac:dyDescent="0.3">
      <c r="J27" s="12" t="s">
        <v>45</v>
      </c>
      <c r="K27">
        <f>COUNTIF('2. ROSC Active'!C2:C251,J27)</f>
        <v>0</v>
      </c>
    </row>
    <row r="28" spans="1:11" x14ac:dyDescent="0.3">
      <c r="J28" s="12" t="s">
        <v>42</v>
      </c>
      <c r="K28">
        <f>COUNTIF('2. ROSC Active'!C2:C251,J28)</f>
        <v>0</v>
      </c>
    </row>
    <row r="29" spans="1:11" x14ac:dyDescent="0.3">
      <c r="J29" s="12" t="s">
        <v>38</v>
      </c>
      <c r="K29">
        <f>COUNTIF('2. ROSC Active'!C2:C251,J29)</f>
        <v>1</v>
      </c>
    </row>
    <row r="30" spans="1:11" x14ac:dyDescent="0.3">
      <c r="J30" s="12" t="s">
        <v>39</v>
      </c>
      <c r="K30">
        <f>COUNTIF('2. ROSC Active'!C2:C251,J30)</f>
        <v>0</v>
      </c>
    </row>
    <row r="31" spans="1:11" x14ac:dyDescent="0.3">
      <c r="J31" s="12" t="s">
        <v>37</v>
      </c>
      <c r="K31">
        <f>COUNTIF('2. ROSC Active'!C2:C251,J31)</f>
        <v>1</v>
      </c>
    </row>
    <row r="32" spans="1:11" x14ac:dyDescent="0.3">
      <c r="J32" s="12" t="s">
        <v>60</v>
      </c>
      <c r="K32">
        <f>COUNTIF('2. ROSC Active'!C2:C251,J32)</f>
        <v>0</v>
      </c>
    </row>
    <row r="33" spans="10:11" x14ac:dyDescent="0.3">
      <c r="J33" s="12" t="s">
        <v>95</v>
      </c>
      <c r="K33">
        <f>COUNTIF('2. ROSC Active'!C2:C251,J33)</f>
        <v>0</v>
      </c>
    </row>
    <row r="34" spans="10:11" x14ac:dyDescent="0.3">
      <c r="J34" s="12" t="s">
        <v>88</v>
      </c>
      <c r="K34">
        <f>COUNTIF('2. ROSC Active'!C2:C251,J34)</f>
        <v>0</v>
      </c>
    </row>
    <row r="35" spans="10:11" x14ac:dyDescent="0.3">
      <c r="J35" s="12" t="s">
        <v>89</v>
      </c>
      <c r="K35">
        <f>COUNTIF('2. ROSC Active'!C2:C251,J35)</f>
        <v>0</v>
      </c>
    </row>
    <row r="36" spans="10:11" x14ac:dyDescent="0.3">
      <c r="J36" s="12" t="s">
        <v>87</v>
      </c>
      <c r="K36">
        <f>COUNTIF('2. ROSC Active'!C2:C251,J36)</f>
        <v>2</v>
      </c>
    </row>
    <row r="37" spans="10:11" x14ac:dyDescent="0.3">
      <c r="J37" s="12" t="s">
        <v>66</v>
      </c>
      <c r="K37">
        <f>COUNTIF('2. ROSC Active'!C2:C251,J37)</f>
        <v>0</v>
      </c>
    </row>
    <row r="38" spans="10:11" x14ac:dyDescent="0.3">
      <c r="J38" s="12" t="s">
        <v>19</v>
      </c>
      <c r="K38">
        <f>COUNTIF('2. ROSC Active'!C2:C251,J38)</f>
        <v>5</v>
      </c>
    </row>
    <row r="39" spans="10:11" x14ac:dyDescent="0.3">
      <c r="J39" s="12" t="s">
        <v>20</v>
      </c>
      <c r="K39">
        <f>COUNTIF('2. ROSC Active'!C2:C251,J39)</f>
        <v>15</v>
      </c>
    </row>
    <row r="40" spans="10:11" x14ac:dyDescent="0.3">
      <c r="J40" s="12" t="s">
        <v>18</v>
      </c>
      <c r="K40">
        <f>COUNTIF('2. ROSC Active'!C2:C251,J40)</f>
        <v>1</v>
      </c>
    </row>
    <row r="41" spans="10:11" x14ac:dyDescent="0.3">
      <c r="J41" s="12" t="s">
        <v>72</v>
      </c>
      <c r="K41">
        <f>COUNTIF('2. ROSC Active'!C2:C251,J41)</f>
        <v>1</v>
      </c>
    </row>
    <row r="42" spans="10:11" x14ac:dyDescent="0.3">
      <c r="J42" s="12" t="s">
        <v>97</v>
      </c>
      <c r="K42">
        <f>COUNTIF('2. ROSC Active'!C2:C251,J42)</f>
        <v>0</v>
      </c>
    </row>
    <row r="43" spans="10:11" x14ac:dyDescent="0.3">
      <c r="J43" s="12" t="s">
        <v>94</v>
      </c>
      <c r="K43">
        <f>COUNTIF('2. ROSC Active'!C2:C251,J43)</f>
        <v>2</v>
      </c>
    </row>
    <row r="44" spans="10:11" x14ac:dyDescent="0.3">
      <c r="J44" s="12" t="s">
        <v>71</v>
      </c>
      <c r="K44">
        <f>COUNTIF('2. ROSC Active'!C2:C251,J44)</f>
        <v>0</v>
      </c>
    </row>
    <row r="45" spans="10:11" x14ac:dyDescent="0.3">
      <c r="J45" s="12" t="s">
        <v>93</v>
      </c>
      <c r="K45">
        <f>COUNTIF('2. ROSC Active'!C2:C251,J45)</f>
        <v>0</v>
      </c>
    </row>
    <row r="46" spans="10:11" x14ac:dyDescent="0.3">
      <c r="J46" s="12" t="s">
        <v>58</v>
      </c>
      <c r="K46">
        <f>COUNTIF('2. ROSC Active'!C2:C251,J46)</f>
        <v>4</v>
      </c>
    </row>
    <row r="47" spans="10:11" x14ac:dyDescent="0.3">
      <c r="J47" s="12" t="s">
        <v>32</v>
      </c>
      <c r="K47">
        <f>COUNTIF('2. ROSC Active'!C2:C251,J47)</f>
        <v>0</v>
      </c>
    </row>
    <row r="48" spans="10:11" x14ac:dyDescent="0.3">
      <c r="J48" s="12" t="s">
        <v>31</v>
      </c>
      <c r="K48">
        <f>COUNTIF('2. ROSC Active'!C2:C251,J48)</f>
        <v>0</v>
      </c>
    </row>
    <row r="49" spans="10:11" x14ac:dyDescent="0.3">
      <c r="J49" s="12" t="s">
        <v>41</v>
      </c>
      <c r="K49">
        <f>COUNTIF('2. ROSC Active'!C2:C251,J49)</f>
        <v>0</v>
      </c>
    </row>
    <row r="50" spans="10:11" x14ac:dyDescent="0.3">
      <c r="J50" s="12" t="s">
        <v>48</v>
      </c>
      <c r="K50">
        <f>COUNTIF('2. ROSC Active'!C2:C251,J50)</f>
        <v>0</v>
      </c>
    </row>
    <row r="51" spans="10:11" x14ac:dyDescent="0.3">
      <c r="J51" s="12" t="s">
        <v>63</v>
      </c>
      <c r="K51">
        <f>COUNTIF('2. ROSC Active'!C2:C251,J51)</f>
        <v>0</v>
      </c>
    </row>
    <row r="52" spans="10:11" x14ac:dyDescent="0.3">
      <c r="J52" s="12" t="s">
        <v>53</v>
      </c>
      <c r="K52">
        <f>COUNTIF('2. ROSC Active'!C2:C251,J52)</f>
        <v>1</v>
      </c>
    </row>
    <row r="53" spans="10:11" x14ac:dyDescent="0.3">
      <c r="J53" s="12" t="s">
        <v>65</v>
      </c>
      <c r="K53">
        <f>COUNTIF('2. ROSC Active'!C2:C251,J53)</f>
        <v>0</v>
      </c>
    </row>
    <row r="55" spans="10:11" x14ac:dyDescent="0.3">
      <c r="J55" s="12" t="s">
        <v>101</v>
      </c>
      <c r="K55">
        <f>SUM(K2:K53)</f>
        <v>53</v>
      </c>
    </row>
    <row r="56" spans="10:11" x14ac:dyDescent="0.3">
      <c r="J56" s="12" t="s">
        <v>100</v>
      </c>
      <c r="K56">
        <f>COUNTIF(K2:K53, "&gt;0")</f>
        <v>21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Rick Nance</cp:lastModifiedBy>
  <cp:lastPrinted>2022-06-10T23:39:20Z</cp:lastPrinted>
  <dcterms:created xsi:type="dcterms:W3CDTF">2022-05-19T17:55:56Z</dcterms:created>
  <dcterms:modified xsi:type="dcterms:W3CDTF">2024-03-01T19:47:26Z</dcterms:modified>
</cp:coreProperties>
</file>