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sm\Documents\"/>
    </mc:Choice>
  </mc:AlternateContent>
  <xr:revisionPtr revIDLastSave="0" documentId="8_{B2565FDF-4030-4D7C-B3E8-04E409250A1C}" xr6:coauthVersionLast="36" xr6:coauthVersionMax="36" xr10:uidLastSave="{00000000-0000-0000-0000-000000000000}"/>
  <bookViews>
    <workbookView xWindow="0" yWindow="0" windowWidth="20490" windowHeight="6945" firstSheet="1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<sst xmlns="http://schemas.openxmlformats.org/spreadsheetml/2006/main" count="343" uniqueCount="203">
  <si>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</si>
  <si>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</si>
  <si>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</si>
  <si>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</si>
  <si>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</si>
  <si>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</si>
  <si>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</si>
  <si>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</si>
  <si>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</si>
  <si>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</si>
  <si>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</si>
  <si>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</si>
  <si>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</si>
  <si>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</si>
  <si>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</si>
  <si>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</si>
  <si>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</si>
  <si>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</si>
  <si>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</si>
  <si>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</si>
  <si>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</si>
  <si>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</si>
  <si>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</si>
  <si>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</si>
  <si>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</si>
  <si>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</si>
  <si>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</si>
  <si>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</si>
  <si>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</si>
  <si>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</si>
  <si>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</si>
  <si>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</si>
  <si>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</si>
  <si>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</si>
  <si>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</si>
  <si>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</si>
  <si>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</si>
  <si>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</si>
  <si>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</si>
  <si>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</si>
  <si>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</si>
  <si>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</si>
  <si>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</si>
  <si>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</si>
  <si>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</si>
  <si>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</si>
  <si>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</si>
  <si>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</si>
  <si>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</si>
  <si>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</si>
  <si>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</si>
  <si>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</si>
  <si>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</si>
  <si>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</si>
  <si>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</si>
  <si>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</si>
  <si>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</si>
  <si>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</si>
  <si>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</si>
  <si>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</si>
  <si>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</si>
  <si>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</si>
  <si>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</si>
  <si>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</si>
  <si>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</si>
  <si>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</si>
  <si>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</si>
  <si>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</si>
  <si>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</si>
  <si>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</si>
  <si>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</si>
  <si>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</si>
  <si>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</si>
  <si>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</si>
  <si>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</si>
  <si>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</si>
  <si>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</si>
  <si>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</si>
  <si>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</si>
  <si>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</si>
  <si>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</si>
  <si>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</si>
  <si>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</si>
  <si>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</si>
  <si>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</si>
  <si>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</si>
  <si>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</si>
  <si>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</si>
  <si>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</si>
  <si>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</si>
  <si>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</si>
  <si>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</si>
  <si>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</si>
  <si>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</si>
  <si>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</si>
  <si>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</si>
  <si>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</si>
  <si>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</si>
  <si>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</si>
  <si>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</si>
  <si>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</si>
  <si>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</si>
  <si>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 xml:space="preserve">Susan Kensil </t>
  </si>
  <si>
    <t xml:space="preserve">Sheriff Brian McReyolds </t>
  </si>
  <si>
    <t xml:space="preserve">Heather Wade </t>
  </si>
  <si>
    <t xml:space="preserve">Liesl Wingert </t>
  </si>
  <si>
    <t xml:space="preserve">Rebecca Comstock </t>
  </si>
  <si>
    <t xml:space="preserve">Sydnee French </t>
  </si>
  <si>
    <t xml:space="preserve">James Issacs </t>
  </si>
  <si>
    <t xml:space="preserve">Kyle Ladd </t>
  </si>
  <si>
    <t xml:space="preserve">Nick Caldwell </t>
  </si>
  <si>
    <t xml:space="preserve">Pastor Don Jefferies </t>
  </si>
  <si>
    <t xml:space="preserve">Rachel Short </t>
  </si>
  <si>
    <t xml:space="preserve">Brett Short </t>
  </si>
  <si>
    <t xml:space="preserve">Angie Durbin </t>
  </si>
  <si>
    <t>Nora Dunn</t>
  </si>
  <si>
    <t>JR Geer</t>
  </si>
  <si>
    <t xml:space="preserve">Richard Hood </t>
  </si>
  <si>
    <t>Barry Morgan</t>
  </si>
  <si>
    <t>Crystal Reed</t>
  </si>
  <si>
    <t xml:space="preserve">Betty Watkins </t>
  </si>
  <si>
    <t xml:space="preserve">Nathan Nichols </t>
  </si>
  <si>
    <t xml:space="preserve">Penny Arthur </t>
  </si>
  <si>
    <t xml:space="preserve">Jena Atchison </t>
  </si>
  <si>
    <t xml:space="preserve">Patti Mullins </t>
  </si>
  <si>
    <t xml:space="preserve">Jennifer West </t>
  </si>
  <si>
    <t xml:space="preserve">Shannon McGregor </t>
  </si>
  <si>
    <t>Michelle Redd</t>
  </si>
  <si>
    <t xml:space="preserve">Megan Edmondson </t>
  </si>
  <si>
    <t xml:space="preserve">Nancy Phillips </t>
  </si>
  <si>
    <t xml:space="preserve">Bonnie Goodwin </t>
  </si>
  <si>
    <t xml:space="preserve">Sheri Wahner </t>
  </si>
  <si>
    <t xml:space="preserve">Kelly Hardy </t>
  </si>
  <si>
    <t>Jessica Reed</t>
  </si>
  <si>
    <t>Terry Traster</t>
  </si>
  <si>
    <t xml:space="preserve">Crystal </t>
  </si>
  <si>
    <t xml:space="preserve">Katelann Wafford </t>
  </si>
  <si>
    <t xml:space="preserve">Amber Clark </t>
  </si>
  <si>
    <t>Kelly Sneyd</t>
  </si>
  <si>
    <t xml:space="preserve">Danielle </t>
  </si>
  <si>
    <t>Signed FY19</t>
  </si>
  <si>
    <t>Signed FY23</t>
  </si>
  <si>
    <t>Signed FY24</t>
  </si>
  <si>
    <t>In Progress</t>
  </si>
  <si>
    <t xml:space="preserve">In Progress </t>
  </si>
  <si>
    <t xml:space="preserve">non-member status </t>
  </si>
  <si>
    <t>In progress</t>
  </si>
  <si>
    <t>DOVE, Inc. - Shelby County</t>
  </si>
  <si>
    <t>Law Enforcement- Shelby County</t>
  </si>
  <si>
    <t xml:space="preserve">Judicial: Probabtion - Shelby County </t>
  </si>
  <si>
    <t xml:space="preserve">SIU School of Medicine - Rural Health Project Coordinator </t>
  </si>
  <si>
    <t xml:space="preserve">DOVE, Inc. - Moultrie County </t>
  </si>
  <si>
    <t xml:space="preserve">Judicial: Probation - Moultrie County </t>
  </si>
  <si>
    <t>High School Principle - Shelby County</t>
  </si>
  <si>
    <t xml:space="preserve">High School Guidance Councelor - Shelby County </t>
  </si>
  <si>
    <t xml:space="preserve">Pastor - Shelby County </t>
  </si>
  <si>
    <t xml:space="preserve">Faith Based: Other - Shelby County </t>
  </si>
  <si>
    <t xml:space="preserve">Area Prevention Coordinator </t>
  </si>
  <si>
    <t xml:space="preserve">Probation Officer Shelby County </t>
  </si>
  <si>
    <t xml:space="preserve">Head Start Coordinator </t>
  </si>
  <si>
    <t xml:space="preserve">Celebrate Recovery </t>
  </si>
  <si>
    <t>Shelbyville Eagle Newspaper</t>
  </si>
  <si>
    <t>Sullivan New Progress Paper</t>
  </si>
  <si>
    <t>SAIL Coordinator (Shelby/Moultrie)</t>
  </si>
  <si>
    <t>Transportation - CIPT</t>
  </si>
  <si>
    <t>Case Manager - Moultrie County</t>
  </si>
  <si>
    <t xml:space="preserve">High School Counselor - Okaw Valley </t>
  </si>
  <si>
    <t xml:space="preserve">Community Member </t>
  </si>
  <si>
    <t xml:space="preserve">Prevention Staff - Hour House </t>
  </si>
  <si>
    <t xml:space="preserve">Pathways - Lake Land College </t>
  </si>
  <si>
    <t xml:space="preserve">Prevention First </t>
  </si>
  <si>
    <t>IFRC</t>
  </si>
  <si>
    <t>Recovery Coach Volunteer</t>
  </si>
  <si>
    <t>Moultrie County Probation</t>
  </si>
  <si>
    <t>Executive Director - Hope of East Council IL</t>
  </si>
  <si>
    <t xml:space="preserve">Family Drug Pharmacy </t>
  </si>
  <si>
    <t xml:space="preserve">Moweaqua Pharmacy </t>
  </si>
  <si>
    <t xml:space="preserve">Shelby County Salvation Army </t>
  </si>
  <si>
    <t>Restoration Farms</t>
  </si>
  <si>
    <t xml:space="preserve">VA Services </t>
  </si>
  <si>
    <t>Commuity Member</t>
  </si>
  <si>
    <t>Drug Court participant</t>
  </si>
  <si>
    <t xml:space="preserve">Barry  Morgan metioned that he does not feel comfortable signing  a form. However, he will still continure to publish our events in the newspaper. </t>
  </si>
  <si>
    <t xml:space="preserve">Danielle is not ready to become an official member as of now. </t>
  </si>
  <si>
    <t xml:space="preserve">Kristin Davis </t>
  </si>
  <si>
    <t xml:space="preserve">Regional Substance Use Prevention Coordinator </t>
  </si>
  <si>
    <t xml:space="preserve">Letita Clough </t>
  </si>
  <si>
    <t>Lovington Library Director</t>
  </si>
  <si>
    <t xml:space="preserve">She signed an MOU and aggreed to be one of our DOPP sites. </t>
  </si>
  <si>
    <t xml:space="preserve">Michelle Eaton </t>
  </si>
  <si>
    <t>Carrie McKinzie</t>
  </si>
  <si>
    <t xml:space="preserve">Gateway Foundation </t>
  </si>
  <si>
    <t xml:space="preserve">Liz Mcquaid </t>
  </si>
  <si>
    <t>Chestnut Health Systems</t>
  </si>
  <si>
    <t xml:space="preserve">Patrick Miller </t>
  </si>
  <si>
    <t xml:space="preserve">Crystal Reed metioned that she does not feel comfortable signing  a form. However, she will still continure to publish our events in the newspaper. </t>
  </si>
  <si>
    <t xml:space="preserve">Chestnut Health Systems </t>
  </si>
  <si>
    <t>Magan Hardin</t>
  </si>
  <si>
    <t xml:space="preserve">Sara Bush Lincoln </t>
  </si>
  <si>
    <t xml:space="preserve">Magan expressed she wants to have a one on one meeting before signing an MOU. </t>
  </si>
  <si>
    <t>Robert Jones</t>
  </si>
  <si>
    <t>Food Pantry and Senior Center</t>
  </si>
  <si>
    <t>Met in person to dicuss ROSC and deliver narcan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</si>
</sst>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E6" sqref="E6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/>
    </row>
    <row r="2" spans="1:2" ht="33" customHeight="1" x14ac:dyDescent="0.25">
      <c r="A2" s="2" t="s">
        <v>2</v>
      </c>
      <c r="B2" s="14"/>
    </row>
    <row r="3" spans="1:2" ht="33" customHeight="1" x14ac:dyDescent="0.25">
      <c r="A3" s="5" t="s">
        <v>3</v>
      </c>
      <c r="B3" s="13"/>
    </row>
    <row r="4" spans="1:2" ht="33" customHeight="1" x14ac:dyDescent="0.25">
      <c r="A4" s="2" t="s">
        <v>13</v>
      </c>
      <c r="B4" s="14"/>
    </row>
    <row r="5" spans="1:2" ht="33" customHeight="1" x14ac:dyDescent="0.25">
      <c r="A5" s="5" t="s">
        <v>14</v>
      </c>
      <c r="B5" s="13"/>
    </row>
    <row r="6" spans="1:2" ht="33" customHeight="1" x14ac:dyDescent="0.25">
      <c r="A6" s="2" t="s">
        <v>15</v>
      </c>
      <c r="B6" s="14"/>
    </row>
    <row r="7" spans="1:2" ht="33" customHeight="1" x14ac:dyDescent="0.25">
      <c r="A7" s="5" t="s">
        <v>12</v>
      </c>
      <c r="B7" s="13"/>
    </row>
    <row r="8" spans="1:2" ht="33" customHeight="1" x14ac:dyDescent="0.25">
      <c r="A8" s="3" t="s">
        <v>11</v>
      </c>
      <c r="B8" s="14"/>
    </row>
    <row r="9" spans="1:2" ht="33" customHeight="1" x14ac:dyDescent="0.25">
      <c r="A9" s="5" t="s">
        <v>4</v>
      </c>
      <c r="B9" s="13"/>
    </row>
    <row r="10" spans="1:2" ht="33" customHeight="1" x14ac:dyDescent="0.25">
      <c r="A10" s="2" t="s">
        <v>5</v>
      </c>
      <c r="B10" s="14"/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zoomScale="67" workbookViewId="0">
      <selection activeCell="S49" sqref="S49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32.25" thickBot="1" x14ac:dyDescent="0.3">
      <c r="A2" s="26" t="s">
        <v>102</v>
      </c>
      <c r="B2" s="18" t="s">
        <v>140</v>
      </c>
      <c r="C2" s="27" t="s">
        <v>93</v>
      </c>
      <c r="D2" s="16" t="s">
        <v>147</v>
      </c>
      <c r="E2" s="15"/>
      <c r="F2" s="15"/>
      <c r="G2" s="15"/>
      <c r="H2" s="15"/>
      <c r="I2" s="15">
        <v>1</v>
      </c>
      <c r="J2" s="15">
        <v>1</v>
      </c>
      <c r="K2" s="15">
        <v>1</v>
      </c>
      <c r="L2" s="15">
        <v>1</v>
      </c>
      <c r="M2" s="15"/>
      <c r="N2" s="15"/>
      <c r="O2" s="15"/>
      <c r="P2" s="15"/>
      <c r="Q2" s="4">
        <f>SUM(E2:P2)</f>
        <v>4</v>
      </c>
      <c r="R2" s="25"/>
    </row>
    <row r="3" spans="1:18" ht="32.25" thickBot="1" x14ac:dyDescent="0.3">
      <c r="A3" s="26" t="s">
        <v>103</v>
      </c>
      <c r="B3" s="18" t="s">
        <v>141</v>
      </c>
      <c r="C3" s="24" t="s">
        <v>38</v>
      </c>
      <c r="D3" s="16" t="s">
        <v>148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0</v>
      </c>
      <c r="R3" s="16"/>
    </row>
    <row r="4" spans="1:18" ht="32.25" thickBot="1" x14ac:dyDescent="0.3">
      <c r="A4" s="26" t="s">
        <v>104</v>
      </c>
      <c r="B4" s="18" t="s">
        <v>141</v>
      </c>
      <c r="C4" s="24" t="s">
        <v>46</v>
      </c>
      <c r="D4" s="16" t="s">
        <v>149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/>
    </row>
    <row r="5" spans="1:18" ht="48" thickBot="1" x14ac:dyDescent="0.3">
      <c r="A5" s="26" t="s">
        <v>105</v>
      </c>
      <c r="B5" s="18" t="s">
        <v>142</v>
      </c>
      <c r="C5" s="24" t="s">
        <v>64</v>
      </c>
      <c r="D5" s="16" t="s">
        <v>150</v>
      </c>
      <c r="E5" s="15"/>
      <c r="F5" s="15"/>
      <c r="G5" s="15"/>
      <c r="H5" s="15"/>
      <c r="I5" s="15"/>
      <c r="J5" s="15"/>
      <c r="K5" s="15"/>
      <c r="L5" s="15">
        <v>1</v>
      </c>
      <c r="M5" s="15"/>
      <c r="N5" s="15"/>
      <c r="O5" s="15"/>
      <c r="P5" s="15"/>
      <c r="Q5" s="4">
        <f t="shared" ref="Q5:Q68" si="0">SUM(E5:P5)</f>
        <v>1</v>
      </c>
      <c r="R5" s="16"/>
    </row>
    <row r="6" spans="1:18" ht="32.25" thickBot="1" x14ac:dyDescent="0.3">
      <c r="A6" s="26" t="s">
        <v>106</v>
      </c>
      <c r="B6" s="18" t="s">
        <v>143</v>
      </c>
      <c r="C6" s="24" t="s">
        <v>93</v>
      </c>
      <c r="D6" s="16" t="s">
        <v>151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32.25" thickBot="1" x14ac:dyDescent="0.3">
      <c r="A7" s="26" t="s">
        <v>107</v>
      </c>
      <c r="B7" s="18" t="s">
        <v>144</v>
      </c>
      <c r="C7" s="24" t="s">
        <v>46</v>
      </c>
      <c r="D7" s="16" t="s">
        <v>152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0</v>
      </c>
      <c r="R7" s="16"/>
    </row>
    <row r="8" spans="1:18" ht="32.25" thickBot="1" x14ac:dyDescent="0.3">
      <c r="A8" s="26" t="s">
        <v>108</v>
      </c>
      <c r="B8" s="18" t="s">
        <v>141</v>
      </c>
      <c r="C8" s="24" t="s">
        <v>46</v>
      </c>
      <c r="D8" s="16" t="s">
        <v>152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0</v>
      </c>
      <c r="R8" s="16"/>
    </row>
    <row r="9" spans="1:18" ht="32.25" thickBot="1" x14ac:dyDescent="0.3">
      <c r="A9" s="26" t="s">
        <v>109</v>
      </c>
      <c r="B9" s="18" t="s">
        <v>143</v>
      </c>
      <c r="C9" s="24" t="s">
        <v>51</v>
      </c>
      <c r="D9" s="16" t="s">
        <v>153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48" thickBot="1" x14ac:dyDescent="0.3">
      <c r="A10" s="26" t="s">
        <v>110</v>
      </c>
      <c r="B10" s="18" t="s">
        <v>143</v>
      </c>
      <c r="C10" s="24" t="s">
        <v>51</v>
      </c>
      <c r="D10" s="16" t="s">
        <v>154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32.25" thickBot="1" x14ac:dyDescent="0.3">
      <c r="A11" s="26" t="s">
        <v>111</v>
      </c>
      <c r="B11" s="18" t="s">
        <v>140</v>
      </c>
      <c r="C11" s="24" t="s">
        <v>21</v>
      </c>
      <c r="D11" s="16" t="s">
        <v>155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32.25" thickBot="1" x14ac:dyDescent="0.3">
      <c r="A12" s="26" t="s">
        <v>112</v>
      </c>
      <c r="B12" s="18" t="s">
        <v>140</v>
      </c>
      <c r="C12" s="24" t="s">
        <v>23</v>
      </c>
      <c r="D12" s="16" t="s">
        <v>156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32.25" thickBot="1" x14ac:dyDescent="0.3">
      <c r="A13" s="26" t="s">
        <v>113</v>
      </c>
      <c r="B13" s="18" t="s">
        <v>140</v>
      </c>
      <c r="C13" s="24" t="s">
        <v>23</v>
      </c>
      <c r="D13" s="16" t="s">
        <v>156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32.25" thickBot="1" x14ac:dyDescent="0.3">
      <c r="A14" s="26" t="s">
        <v>189</v>
      </c>
      <c r="B14" s="18" t="s">
        <v>141</v>
      </c>
      <c r="C14" s="24" t="s">
        <v>53</v>
      </c>
      <c r="D14" s="16" t="s">
        <v>157</v>
      </c>
      <c r="E14" s="15"/>
      <c r="F14" s="15"/>
      <c r="G14" s="15"/>
      <c r="H14" s="15"/>
      <c r="I14" s="15">
        <v>1</v>
      </c>
      <c r="J14" s="15">
        <v>1</v>
      </c>
      <c r="K14" s="15"/>
      <c r="L14" s="15">
        <v>1</v>
      </c>
      <c r="M14" s="15"/>
      <c r="N14" s="15"/>
      <c r="O14" s="15"/>
      <c r="P14" s="15"/>
      <c r="Q14" s="4">
        <f t="shared" si="0"/>
        <v>3</v>
      </c>
      <c r="R14" s="16"/>
    </row>
    <row r="15" spans="1:18" ht="32.25" thickBot="1" x14ac:dyDescent="0.3">
      <c r="A15" s="26" t="s">
        <v>114</v>
      </c>
      <c r="B15" s="18" t="s">
        <v>141</v>
      </c>
      <c r="C15" s="24" t="s">
        <v>46</v>
      </c>
      <c r="D15" s="16" t="s">
        <v>158</v>
      </c>
      <c r="E15" s="15"/>
      <c r="F15" s="15"/>
      <c r="G15" s="15"/>
      <c r="H15" s="15"/>
      <c r="I15" s="15">
        <v>1</v>
      </c>
      <c r="J15" s="15"/>
      <c r="K15" s="15"/>
      <c r="L15" s="15">
        <v>1</v>
      </c>
      <c r="M15" s="15"/>
      <c r="N15" s="15"/>
      <c r="O15" s="15"/>
      <c r="P15" s="15"/>
      <c r="Q15" s="4">
        <f t="shared" si="0"/>
        <v>2</v>
      </c>
      <c r="R15" s="16"/>
    </row>
    <row r="16" spans="1:18" ht="16.5" thickBot="1" x14ac:dyDescent="0.3">
      <c r="A16" s="26" t="s">
        <v>115</v>
      </c>
      <c r="B16" s="18" t="s">
        <v>141</v>
      </c>
      <c r="C16" s="24" t="s">
        <v>65</v>
      </c>
      <c r="D16" s="16" t="s">
        <v>159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16.5" thickBot="1" x14ac:dyDescent="0.3">
      <c r="A17" s="26" t="s">
        <v>116</v>
      </c>
      <c r="B17" s="18"/>
      <c r="C17" s="24" t="s">
        <v>87</v>
      </c>
      <c r="D17" s="16" t="s">
        <v>160</v>
      </c>
      <c r="E17" s="15"/>
      <c r="F17" s="15"/>
      <c r="G17" s="15"/>
      <c r="H17" s="15">
        <v>1</v>
      </c>
      <c r="I17" s="15">
        <v>1</v>
      </c>
      <c r="J17" s="15"/>
      <c r="K17" s="15">
        <v>1</v>
      </c>
      <c r="L17" s="15"/>
      <c r="M17" s="15"/>
      <c r="N17" s="15"/>
      <c r="O17" s="15"/>
      <c r="P17" s="15"/>
      <c r="Q17" s="4">
        <f t="shared" si="0"/>
        <v>3</v>
      </c>
      <c r="R17" s="16"/>
    </row>
    <row r="18" spans="1:18" ht="16.5" thickBot="1" x14ac:dyDescent="0.3">
      <c r="A18" s="26" t="s">
        <v>117</v>
      </c>
      <c r="B18" s="18" t="s">
        <v>141</v>
      </c>
      <c r="C18" s="24" t="s">
        <v>87</v>
      </c>
      <c r="D18" s="16" t="s">
        <v>160</v>
      </c>
      <c r="E18" s="15">
        <v>1</v>
      </c>
      <c r="F18" s="15"/>
      <c r="G18" s="15"/>
      <c r="H18" s="15">
        <v>1</v>
      </c>
      <c r="I18" s="15">
        <v>1</v>
      </c>
      <c r="J18" s="15">
        <v>1</v>
      </c>
      <c r="K18" s="15">
        <v>1</v>
      </c>
      <c r="L18" s="15"/>
      <c r="M18" s="15">
        <v>1</v>
      </c>
      <c r="N18" s="15"/>
      <c r="O18" s="15"/>
      <c r="P18" s="15"/>
      <c r="Q18" s="4">
        <f t="shared" si="0"/>
        <v>6</v>
      </c>
      <c r="R18" s="16"/>
    </row>
    <row r="19" spans="1:18" ht="111" thickBot="1" x14ac:dyDescent="0.3">
      <c r="A19" s="26" t="s">
        <v>118</v>
      </c>
      <c r="B19" s="18" t="s">
        <v>145</v>
      </c>
      <c r="C19" s="24" t="s">
        <v>95</v>
      </c>
      <c r="D19" s="16" t="s">
        <v>161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 t="s">
        <v>182</v>
      </c>
    </row>
    <row r="20" spans="1:18" ht="111" thickBot="1" x14ac:dyDescent="0.3">
      <c r="A20" s="26" t="s">
        <v>119</v>
      </c>
      <c r="B20" s="18" t="s">
        <v>145</v>
      </c>
      <c r="C20" s="24" t="s">
        <v>95</v>
      </c>
      <c r="D20" s="16" t="s">
        <v>162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 t="s">
        <v>195</v>
      </c>
    </row>
    <row r="21" spans="1:18" ht="32.25" thickBot="1" x14ac:dyDescent="0.3">
      <c r="A21" s="26" t="s">
        <v>120</v>
      </c>
      <c r="B21" s="18" t="s">
        <v>143</v>
      </c>
      <c r="C21" s="24" t="s">
        <v>94</v>
      </c>
      <c r="D21" s="16" t="s">
        <v>163</v>
      </c>
      <c r="E21" s="15"/>
      <c r="F21" s="15"/>
      <c r="G21" s="15"/>
      <c r="H21" s="15"/>
      <c r="I21" s="15"/>
      <c r="J21" s="15"/>
      <c r="K21" s="15"/>
      <c r="L21" s="15">
        <v>1</v>
      </c>
      <c r="M21" s="15"/>
      <c r="N21" s="15"/>
      <c r="O21" s="15"/>
      <c r="P21" s="15"/>
      <c r="Q21" s="4">
        <f t="shared" si="0"/>
        <v>1</v>
      </c>
      <c r="R21" s="16"/>
    </row>
    <row r="22" spans="1:18" ht="32.25" thickBot="1" x14ac:dyDescent="0.3">
      <c r="A22" s="26" t="s">
        <v>121</v>
      </c>
      <c r="B22" s="18" t="s">
        <v>143</v>
      </c>
      <c r="C22" s="24" t="s">
        <v>94</v>
      </c>
      <c r="D22" s="16" t="s">
        <v>164</v>
      </c>
      <c r="E22" s="15"/>
      <c r="F22" s="15"/>
      <c r="G22" s="15"/>
      <c r="H22" s="15"/>
      <c r="I22" s="15"/>
      <c r="J22" s="15">
        <v>1</v>
      </c>
      <c r="K22" s="15"/>
      <c r="L22" s="15"/>
      <c r="M22" s="15"/>
      <c r="N22" s="15"/>
      <c r="O22" s="15"/>
      <c r="P22" s="15"/>
      <c r="Q22" s="4">
        <f t="shared" si="0"/>
        <v>1</v>
      </c>
      <c r="R22" s="16"/>
    </row>
    <row r="23" spans="1:18" ht="32.25" thickBot="1" x14ac:dyDescent="0.3">
      <c r="A23" s="26" t="s">
        <v>122</v>
      </c>
      <c r="B23" s="18" t="s">
        <v>141</v>
      </c>
      <c r="C23" s="24" t="s">
        <v>88</v>
      </c>
      <c r="D23" s="16" t="s">
        <v>165</v>
      </c>
      <c r="E23" s="15"/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/>
    </row>
    <row r="24" spans="1:18" ht="32.25" thickBot="1" x14ac:dyDescent="0.3">
      <c r="A24" s="26" t="s">
        <v>123</v>
      </c>
      <c r="B24" s="18" t="s">
        <v>143</v>
      </c>
      <c r="C24" s="24" t="s">
        <v>51</v>
      </c>
      <c r="D24" s="16" t="s">
        <v>166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6.5" thickBot="1" x14ac:dyDescent="0.3">
      <c r="A25" s="26" t="s">
        <v>124</v>
      </c>
      <c r="B25" s="18" t="s">
        <v>141</v>
      </c>
      <c r="C25" s="24" t="s">
        <v>63</v>
      </c>
      <c r="D25" s="16" t="s">
        <v>167</v>
      </c>
      <c r="E25" s="15">
        <v>1</v>
      </c>
      <c r="F25" s="15">
        <v>1</v>
      </c>
      <c r="G25" s="15">
        <v>1</v>
      </c>
      <c r="H25" s="15"/>
      <c r="I25" s="15"/>
      <c r="J25" s="15">
        <v>1</v>
      </c>
      <c r="K25" s="15">
        <v>1</v>
      </c>
      <c r="L25" s="15">
        <v>1</v>
      </c>
      <c r="M25" s="15">
        <v>1</v>
      </c>
      <c r="N25" s="15"/>
      <c r="O25" s="15"/>
      <c r="P25" s="15"/>
      <c r="Q25" s="4">
        <f t="shared" si="0"/>
        <v>7</v>
      </c>
      <c r="R25" s="16"/>
    </row>
    <row r="26" spans="1:18" ht="32.25" thickBot="1" x14ac:dyDescent="0.3">
      <c r="A26" s="26" t="s">
        <v>125</v>
      </c>
      <c r="B26" s="18" t="s">
        <v>142</v>
      </c>
      <c r="C26" s="24" t="s">
        <v>53</v>
      </c>
      <c r="D26" s="16" t="s">
        <v>168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32.25" thickBot="1" x14ac:dyDescent="0.3">
      <c r="A27" s="26" t="s">
        <v>126</v>
      </c>
      <c r="B27" s="18" t="s">
        <v>143</v>
      </c>
      <c r="C27" s="24" t="s">
        <v>50</v>
      </c>
      <c r="D27" s="16" t="s">
        <v>169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32.25" thickBot="1" x14ac:dyDescent="0.3">
      <c r="A28" s="26" t="s">
        <v>127</v>
      </c>
      <c r="B28" s="18" t="s">
        <v>144</v>
      </c>
      <c r="C28" s="24" t="s">
        <v>51</v>
      </c>
      <c r="D28" s="16" t="s">
        <v>169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32.25" thickBot="1" x14ac:dyDescent="0.3">
      <c r="A29" s="26" t="s">
        <v>128</v>
      </c>
      <c r="B29" s="18" t="s">
        <v>141</v>
      </c>
      <c r="C29" s="24" t="s">
        <v>53</v>
      </c>
      <c r="D29" s="16" t="s">
        <v>170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6.5" thickBot="1" x14ac:dyDescent="0.3">
      <c r="A30" s="26" t="s">
        <v>129</v>
      </c>
      <c r="B30" s="18" t="s">
        <v>140</v>
      </c>
      <c r="C30" s="24" t="s">
        <v>90</v>
      </c>
      <c r="D30" s="16" t="s">
        <v>171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32.25" thickBot="1" x14ac:dyDescent="0.3">
      <c r="A31" s="26" t="s">
        <v>130</v>
      </c>
      <c r="B31" s="18" t="s">
        <v>141</v>
      </c>
      <c r="C31" s="24" t="s">
        <v>87</v>
      </c>
      <c r="D31" s="16" t="s">
        <v>172</v>
      </c>
      <c r="E31" s="15"/>
      <c r="F31" s="15">
        <v>1</v>
      </c>
      <c r="G31" s="15"/>
      <c r="H31" s="15">
        <v>1</v>
      </c>
      <c r="I31" s="15"/>
      <c r="J31" s="15"/>
      <c r="K31" s="15">
        <v>1</v>
      </c>
      <c r="L31" s="15"/>
      <c r="M31" s="15"/>
      <c r="N31" s="15"/>
      <c r="O31" s="15"/>
      <c r="P31" s="15"/>
      <c r="Q31" s="4">
        <f t="shared" si="0"/>
        <v>3</v>
      </c>
      <c r="R31" s="16"/>
    </row>
    <row r="32" spans="1:18" ht="32.25" thickBot="1" x14ac:dyDescent="0.3">
      <c r="A32" s="26" t="s">
        <v>131</v>
      </c>
      <c r="B32" s="18" t="s">
        <v>141</v>
      </c>
      <c r="C32" s="24" t="s">
        <v>46</v>
      </c>
      <c r="D32" s="16" t="s">
        <v>173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32.25" thickBot="1" x14ac:dyDescent="0.3">
      <c r="A33" s="26" t="s">
        <v>132</v>
      </c>
      <c r="B33" s="18" t="s">
        <v>141</v>
      </c>
      <c r="C33" s="24" t="s">
        <v>94</v>
      </c>
      <c r="D33" s="16" t="s">
        <v>174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6.5" thickBot="1" x14ac:dyDescent="0.3">
      <c r="A34" s="26" t="s">
        <v>133</v>
      </c>
      <c r="B34" s="18" t="s">
        <v>141</v>
      </c>
      <c r="C34" s="24" t="s">
        <v>58</v>
      </c>
      <c r="D34" s="16" t="s">
        <v>175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6.5" thickBot="1" x14ac:dyDescent="0.3">
      <c r="A35" s="26" t="s">
        <v>134</v>
      </c>
      <c r="B35" s="18" t="s">
        <v>141</v>
      </c>
      <c r="C35" s="24" t="s">
        <v>58</v>
      </c>
      <c r="D35" s="16" t="s">
        <v>176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32.25" thickBot="1" x14ac:dyDescent="0.3">
      <c r="A36" s="26" t="s">
        <v>135</v>
      </c>
      <c r="B36" s="18" t="s">
        <v>141</v>
      </c>
      <c r="C36" s="24" t="s">
        <v>63</v>
      </c>
      <c r="D36" s="16" t="s">
        <v>177</v>
      </c>
      <c r="E36" s="15"/>
      <c r="F36" s="15"/>
      <c r="G36" s="15"/>
      <c r="H36" s="15"/>
      <c r="I36" s="15">
        <v>1</v>
      </c>
      <c r="J36" s="15">
        <v>1</v>
      </c>
      <c r="K36" s="15">
        <v>1</v>
      </c>
      <c r="L36" s="15">
        <v>1</v>
      </c>
      <c r="M36" s="15"/>
      <c r="N36" s="15"/>
      <c r="O36" s="15"/>
      <c r="P36" s="15"/>
      <c r="Q36" s="4">
        <f t="shared" si="0"/>
        <v>4</v>
      </c>
      <c r="R36" s="16"/>
    </row>
    <row r="37" spans="1:18" ht="32.25" thickBot="1" x14ac:dyDescent="0.3">
      <c r="A37" s="26" t="s">
        <v>136</v>
      </c>
      <c r="B37" s="18" t="s">
        <v>146</v>
      </c>
      <c r="C37" s="24" t="s">
        <v>19</v>
      </c>
      <c r="D37" s="16" t="s">
        <v>178</v>
      </c>
      <c r="E37" s="15">
        <v>1</v>
      </c>
      <c r="F37" s="15"/>
      <c r="G37" s="15"/>
      <c r="H37" s="15"/>
      <c r="I37" s="15"/>
      <c r="J37" s="15"/>
      <c r="K37" s="15">
        <v>1</v>
      </c>
      <c r="L37" s="15">
        <v>1</v>
      </c>
      <c r="M37" s="15">
        <v>1</v>
      </c>
      <c r="N37" s="15"/>
      <c r="O37" s="15"/>
      <c r="P37" s="15"/>
      <c r="Q37" s="4">
        <f t="shared" si="0"/>
        <v>4</v>
      </c>
      <c r="R37" s="16"/>
    </row>
    <row r="38" spans="1:18" ht="32.25" thickBot="1" x14ac:dyDescent="0.3">
      <c r="A38" s="26" t="s">
        <v>137</v>
      </c>
      <c r="B38" s="18" t="s">
        <v>146</v>
      </c>
      <c r="C38" s="24" t="s">
        <v>94</v>
      </c>
      <c r="D38" s="16" t="s">
        <v>179</v>
      </c>
      <c r="E38" s="15"/>
      <c r="F38" s="15"/>
      <c r="G38" s="15">
        <v>1</v>
      </c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1</v>
      </c>
      <c r="R38" s="16"/>
    </row>
    <row r="39" spans="1:18" ht="16.5" thickBot="1" x14ac:dyDescent="0.3">
      <c r="A39" s="26" t="s">
        <v>138</v>
      </c>
      <c r="B39" s="18" t="s">
        <v>142</v>
      </c>
      <c r="C39" s="24" t="s">
        <v>90</v>
      </c>
      <c r="D39" s="16" t="s">
        <v>180</v>
      </c>
      <c r="E39" s="15"/>
      <c r="F39" s="15"/>
      <c r="G39" s="15"/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/>
      <c r="O39" s="15"/>
      <c r="P39" s="15"/>
      <c r="Q39" s="4">
        <f t="shared" si="0"/>
        <v>6</v>
      </c>
      <c r="R39" s="16"/>
    </row>
    <row r="40" spans="1:18" ht="48" thickBot="1" x14ac:dyDescent="0.3">
      <c r="A40" s="26" t="s">
        <v>139</v>
      </c>
      <c r="B40" s="18" t="s">
        <v>146</v>
      </c>
      <c r="C40" s="24" t="s">
        <v>87</v>
      </c>
      <c r="D40" s="16" t="s">
        <v>181</v>
      </c>
      <c r="E40" s="15"/>
      <c r="F40" s="15"/>
      <c r="G40" s="15"/>
      <c r="H40" s="15">
        <v>1</v>
      </c>
      <c r="I40" s="15"/>
      <c r="J40" s="15"/>
      <c r="K40" s="15"/>
      <c r="L40" s="15"/>
      <c r="M40" s="15"/>
      <c r="N40" s="15"/>
      <c r="O40" s="15"/>
      <c r="P40" s="15"/>
      <c r="Q40" s="4">
        <f t="shared" si="0"/>
        <v>1</v>
      </c>
      <c r="R40" s="16" t="s">
        <v>183</v>
      </c>
    </row>
    <row r="41" spans="1:18" ht="32.25" thickBot="1" x14ac:dyDescent="0.3">
      <c r="A41" s="16" t="s">
        <v>184</v>
      </c>
      <c r="B41" s="18" t="s">
        <v>142</v>
      </c>
      <c r="C41" s="24" t="s">
        <v>94</v>
      </c>
      <c r="D41" s="16" t="s">
        <v>185</v>
      </c>
      <c r="E41" s="15"/>
      <c r="F41" s="15"/>
      <c r="G41" s="15"/>
      <c r="H41" s="15"/>
      <c r="I41" s="15"/>
      <c r="J41" s="15">
        <v>1</v>
      </c>
      <c r="K41" s="15">
        <v>1</v>
      </c>
      <c r="L41" s="15">
        <v>1</v>
      </c>
      <c r="M41" s="15">
        <v>1</v>
      </c>
      <c r="N41" s="15"/>
      <c r="O41" s="15"/>
      <c r="P41" s="15"/>
      <c r="Q41" s="4">
        <f t="shared" si="0"/>
        <v>4</v>
      </c>
      <c r="R41" s="16"/>
    </row>
    <row r="42" spans="1:18" ht="48" thickBot="1" x14ac:dyDescent="0.3">
      <c r="A42" s="16" t="s">
        <v>186</v>
      </c>
      <c r="B42" s="18" t="s">
        <v>142</v>
      </c>
      <c r="C42" s="24" t="s">
        <v>94</v>
      </c>
      <c r="D42" s="16" t="s">
        <v>187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 t="s">
        <v>188</v>
      </c>
    </row>
    <row r="43" spans="1:18" ht="16.5" thickBot="1" x14ac:dyDescent="0.3">
      <c r="A43" s="16" t="s">
        <v>190</v>
      </c>
      <c r="B43" s="18" t="s">
        <v>143</v>
      </c>
      <c r="C43" s="24" t="s">
        <v>58</v>
      </c>
      <c r="D43" s="16" t="s">
        <v>191</v>
      </c>
      <c r="E43" s="15"/>
      <c r="F43" s="15"/>
      <c r="G43" s="15"/>
      <c r="H43" s="15"/>
      <c r="I43" s="15"/>
      <c r="J43" s="15"/>
      <c r="K43" s="15">
        <v>1</v>
      </c>
      <c r="L43" s="15"/>
      <c r="M43" s="15">
        <v>1</v>
      </c>
      <c r="N43" s="15"/>
      <c r="O43" s="15"/>
      <c r="P43" s="15"/>
      <c r="Q43" s="4">
        <f t="shared" si="0"/>
        <v>2</v>
      </c>
      <c r="R43" s="16"/>
    </row>
    <row r="44" spans="1:18" ht="32.25" thickBot="1" x14ac:dyDescent="0.3">
      <c r="A44" s="16" t="s">
        <v>192</v>
      </c>
      <c r="B44" s="18" t="s">
        <v>144</v>
      </c>
      <c r="C44" s="24" t="s">
        <v>97</v>
      </c>
      <c r="D44" s="16" t="s">
        <v>193</v>
      </c>
      <c r="E44" s="15"/>
      <c r="F44" s="15"/>
      <c r="G44" s="15"/>
      <c r="H44" s="15"/>
      <c r="I44" s="15"/>
      <c r="J44" s="15"/>
      <c r="K44" s="15">
        <v>1</v>
      </c>
      <c r="L44" s="15">
        <v>1</v>
      </c>
      <c r="M44" s="15"/>
      <c r="N44" s="15"/>
      <c r="O44" s="15"/>
      <c r="P44" s="15"/>
      <c r="Q44" s="4">
        <f t="shared" si="0"/>
        <v>2</v>
      </c>
      <c r="R44" s="16"/>
    </row>
    <row r="45" spans="1:18" ht="32.25" thickBot="1" x14ac:dyDescent="0.3">
      <c r="A45" s="16" t="s">
        <v>194</v>
      </c>
      <c r="B45" s="18" t="s">
        <v>144</v>
      </c>
      <c r="C45" s="24" t="s">
        <v>23</v>
      </c>
      <c r="D45" s="16" t="s">
        <v>196</v>
      </c>
      <c r="E45" s="15"/>
      <c r="F45" s="15"/>
      <c r="G45" s="15"/>
      <c r="H45" s="15"/>
      <c r="I45" s="15"/>
      <c r="J45" s="15"/>
      <c r="K45" s="15"/>
      <c r="L45" s="15"/>
      <c r="M45" s="15"/>
      <c r="N45" s="15">
        <v>1</v>
      </c>
      <c r="O45" s="15"/>
      <c r="P45" s="15"/>
      <c r="Q45" s="4">
        <f t="shared" si="0"/>
        <v>1</v>
      </c>
      <c r="R45" s="16"/>
    </row>
    <row r="46" spans="1:18" ht="63.75" thickBot="1" x14ac:dyDescent="0.3">
      <c r="A46" s="16" t="s">
        <v>197</v>
      </c>
      <c r="B46" s="18" t="s">
        <v>143</v>
      </c>
      <c r="C46" s="24" t="s">
        <v>40</v>
      </c>
      <c r="D46" s="16" t="s">
        <v>198</v>
      </c>
      <c r="E46" s="15"/>
      <c r="F46" s="15"/>
      <c r="G46" s="15"/>
      <c r="H46" s="15"/>
      <c r="I46" s="15"/>
      <c r="J46" s="15"/>
      <c r="K46" s="15"/>
      <c r="L46" s="15"/>
      <c r="M46" s="15"/>
      <c r="N46" s="15">
        <v>1</v>
      </c>
      <c r="O46" s="15"/>
      <c r="P46" s="15"/>
      <c r="Q46" s="4">
        <f t="shared" si="0"/>
        <v>1</v>
      </c>
      <c r="R46" s="16" t="s">
        <v>199</v>
      </c>
    </row>
    <row r="47" spans="1:18" ht="32.25" thickBot="1" x14ac:dyDescent="0.3">
      <c r="A47" s="16" t="s">
        <v>200</v>
      </c>
      <c r="B47" s="18" t="s">
        <v>142</v>
      </c>
      <c r="C47" s="24" t="s">
        <v>94</v>
      </c>
      <c r="D47" s="16" t="s">
        <v>201</v>
      </c>
      <c r="E47" s="15"/>
      <c r="F47" s="15"/>
      <c r="G47" s="15"/>
      <c r="H47" s="15"/>
      <c r="I47" s="15"/>
      <c r="J47" s="15"/>
      <c r="K47" s="15"/>
      <c r="L47" s="15"/>
      <c r="M47" s="15">
        <v>1</v>
      </c>
      <c r="N47" s="15">
        <v>1</v>
      </c>
      <c r="O47" s="15"/>
      <c r="P47" s="15"/>
      <c r="Q47" s="4">
        <f t="shared" si="0"/>
        <v>2</v>
      </c>
      <c r="R47" s="16" t="s">
        <v>202</v>
      </c>
    </row>
    <row r="48" spans="1:18" ht="16.5" thickBot="1" x14ac:dyDescent="0.3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.5" thickBot="1" x14ac:dyDescent="0.3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.5" thickBot="1" x14ac:dyDescent="0.3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5" thickBot="1" x14ac:dyDescent="0.3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5" thickBot="1" x14ac:dyDescent="0.3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5" thickBot="1" x14ac:dyDescent="0.3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5" thickBot="1" x14ac:dyDescent="0.3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5" thickBot="1" x14ac:dyDescent="0.3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5" thickBot="1" x14ac:dyDescent="0.3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5" thickBot="1" x14ac:dyDescent="0.3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5" thickBot="1" x14ac:dyDescent="0.3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5" thickBot="1" x14ac:dyDescent="0.3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5" thickBot="1" x14ac:dyDescent="0.3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5" thickBot="1" x14ac:dyDescent="0.3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5" thickBot="1" x14ac:dyDescent="0.3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5" thickBot="1" x14ac:dyDescent="0.3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5" thickBot="1" x14ac:dyDescent="0.3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5" thickBot="1" x14ac:dyDescent="0.3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5" thickBot="1" x14ac:dyDescent="0.3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5" thickBot="1" x14ac:dyDescent="0.3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5" thickBot="1" x14ac:dyDescent="0.3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5" thickBot="1" x14ac:dyDescent="0.3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5" thickBot="1" x14ac:dyDescent="0.3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 x14ac:dyDescent="0.3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 x14ac:dyDescent="0.3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 x14ac:dyDescent="0.3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 x14ac:dyDescent="0.3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4" workbookViewId="0">
      <selection activeCell="E5" sqref="A1:XFD104857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31" t="s">
        <v>73</v>
      </c>
      <c r="B1" s="31"/>
      <c r="C1" s="32"/>
      <c r="D1" s="32"/>
      <c r="E1" s="32"/>
      <c r="F1" s="33"/>
      <c r="J1" t="s">
        <v>96</v>
      </c>
      <c r="K1" t="s">
        <v>98</v>
      </c>
    </row>
    <row r="2" spans="1:11" ht="39.950000000000003" customHeight="1" x14ac:dyDescent="0.25">
      <c r="A2" s="6" t="s">
        <v>8</v>
      </c>
      <c r="B2" s="28" t="s">
        <v>6</v>
      </c>
      <c r="C2" s="29"/>
      <c r="D2" s="29"/>
      <c r="E2" s="29"/>
      <c r="F2" s="30"/>
      <c r="J2" s="12" t="s">
        <v>56</v>
      </c>
      <c r="K2">
        <f>COUNTIF('2. ROSC Active'!C2:C75,J2)</f>
        <v>0</v>
      </c>
    </row>
    <row r="3" spans="1:11" ht="39.950000000000003" customHeight="1" x14ac:dyDescent="0.2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4</v>
      </c>
    </row>
    <row r="7" spans="1:11" ht="51" customHeight="1" x14ac:dyDescent="0.2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1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1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1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3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2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50000000000003" customHeight="1" x14ac:dyDescent="0.2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5">
      <c r="J18" s="12" t="s">
        <v>67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0</v>
      </c>
    </row>
    <row r="20" spans="1:11" x14ac:dyDescent="0.25">
      <c r="J20" s="12" t="s">
        <v>35</v>
      </c>
      <c r="K20">
        <f>COUNTIF('2. ROSC Active'!C2:C75,J20)</f>
        <v>0</v>
      </c>
    </row>
    <row r="21" spans="1:11" x14ac:dyDescent="0.25">
      <c r="J21" s="12" t="s">
        <v>40</v>
      </c>
      <c r="K21">
        <f>COUNTIF('2. ROSC Active'!C2:C75,J21)</f>
        <v>1</v>
      </c>
    </row>
    <row r="22" spans="1:11" x14ac:dyDescent="0.25">
      <c r="J22" s="12" t="s">
        <v>34</v>
      </c>
      <c r="K22">
        <f>COUNTIF('2. ROSC Active'!C2:C75,J22)</f>
        <v>0</v>
      </c>
    </row>
    <row r="23" spans="1:11" x14ac:dyDescent="0.25">
      <c r="J23" s="12" t="s">
        <v>59</v>
      </c>
      <c r="K23">
        <f>COUNTIF('2. ROSC Active'!C2:C75,J23)</f>
        <v>0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61</v>
      </c>
      <c r="K25">
        <f>COUNTIF('2. ROSC Active'!C2:C75,J25)</f>
        <v>0</v>
      </c>
    </row>
    <row r="26" spans="1:11" x14ac:dyDescent="0.25">
      <c r="J26" s="12" t="s">
        <v>46</v>
      </c>
      <c r="K26">
        <f>COUNTIF('2. ROSC Active'!C2:C75,J26)</f>
        <v>5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1</v>
      </c>
    </row>
    <row r="30" spans="1:11" x14ac:dyDescent="0.25">
      <c r="J30" s="12" t="s">
        <v>39</v>
      </c>
      <c r="K30">
        <f>COUNTIF('2. ROSC Active'!C2:C75,J30)</f>
        <v>0</v>
      </c>
    </row>
    <row r="31" spans="1:11" x14ac:dyDescent="0.25">
      <c r="J31" s="12" t="s">
        <v>37</v>
      </c>
      <c r="K31">
        <f>COUNTIF('2. ROSC Active'!C2:C75,J31)</f>
        <v>0</v>
      </c>
    </row>
    <row r="32" spans="1:11" x14ac:dyDescent="0.25">
      <c r="J32" s="12" t="s">
        <v>60</v>
      </c>
      <c r="K32">
        <f>COUNTIF('2. ROSC Active'!C2:C75,J32)</f>
        <v>0</v>
      </c>
    </row>
    <row r="33" spans="10:11" x14ac:dyDescent="0.25">
      <c r="J33" s="12" t="s">
        <v>95</v>
      </c>
      <c r="K33">
        <f>COUNTIF('2. ROSC Active'!C2:C75,J33)</f>
        <v>2</v>
      </c>
    </row>
    <row r="34" spans="10:11" x14ac:dyDescent="0.25">
      <c r="J34" s="12" t="s">
        <v>88</v>
      </c>
      <c r="K34">
        <f>COUNTIF('2. ROSC Active'!C2:C75,J34)</f>
        <v>1</v>
      </c>
    </row>
    <row r="35" spans="10:11" x14ac:dyDescent="0.25">
      <c r="J35" s="12" t="s">
        <v>89</v>
      </c>
      <c r="K35">
        <f>COUNTIF('2. ROSC Active'!C2:C75,J35)</f>
        <v>0</v>
      </c>
    </row>
    <row r="36" spans="10:11" x14ac:dyDescent="0.25">
      <c r="J36" s="12" t="s">
        <v>87</v>
      </c>
      <c r="K36">
        <f>COUNTIF('2. ROSC Active'!C2:C75,J36)</f>
        <v>4</v>
      </c>
    </row>
    <row r="37" spans="10:11" x14ac:dyDescent="0.25">
      <c r="J37" s="12" t="s">
        <v>66</v>
      </c>
      <c r="K37">
        <f>COUNTIF('2. ROSC Active'!C2:C75,J37)</f>
        <v>0</v>
      </c>
    </row>
    <row r="38" spans="10:11" x14ac:dyDescent="0.25">
      <c r="J38" s="12" t="s">
        <v>19</v>
      </c>
      <c r="K38">
        <f>COUNTIF('2. ROSC Active'!C2:C75,J38)</f>
        <v>1</v>
      </c>
    </row>
    <row r="39" spans="10:11" x14ac:dyDescent="0.25">
      <c r="J39" s="12" t="s">
        <v>20</v>
      </c>
      <c r="K39">
        <f>COUNTIF('2. ROSC Active'!C2:C75,J39)</f>
        <v>0</v>
      </c>
    </row>
    <row r="40" spans="10:11" x14ac:dyDescent="0.25">
      <c r="J40" s="12" t="s">
        <v>18</v>
      </c>
      <c r="K40">
        <f>COUNTIF('2. ROSC Active'!C2:C75,J40)</f>
        <v>0</v>
      </c>
    </row>
    <row r="41" spans="10:11" x14ac:dyDescent="0.25">
      <c r="J41" s="12" t="s">
        <v>72</v>
      </c>
      <c r="K41">
        <f>COUNTIF('2. ROSC Active'!C2:C75,J41)</f>
        <v>0</v>
      </c>
    </row>
    <row r="42" spans="10:11" x14ac:dyDescent="0.25">
      <c r="J42" s="12" t="s">
        <v>97</v>
      </c>
      <c r="K42">
        <f>COUNTIF('2. ROSC Active'!C2:C75,J42)</f>
        <v>1</v>
      </c>
    </row>
    <row r="43" spans="10:11" x14ac:dyDescent="0.25">
      <c r="J43" s="12" t="s">
        <v>94</v>
      </c>
      <c r="K43">
        <f>COUNTIF('2. ROSC Active'!C2:C75,J43)</f>
        <v>7</v>
      </c>
    </row>
    <row r="44" spans="10:11" x14ac:dyDescent="0.25">
      <c r="J44" s="12" t="s">
        <v>71</v>
      </c>
      <c r="K44">
        <f>COUNTIF('2. ROSC Active'!C2:C75,J44)</f>
        <v>0</v>
      </c>
    </row>
    <row r="45" spans="10:11" x14ac:dyDescent="0.25">
      <c r="J45" s="12" t="s">
        <v>93</v>
      </c>
      <c r="K45">
        <f>COUNTIF('2. ROSC Active'!C2:C75,J45)</f>
        <v>2</v>
      </c>
    </row>
    <row r="46" spans="10:11" x14ac:dyDescent="0.25">
      <c r="J46" s="12" t="s">
        <v>58</v>
      </c>
      <c r="K46">
        <f>COUNTIF('2. ROSC Active'!C2:C75,J46)</f>
        <v>3</v>
      </c>
    </row>
    <row r="47" spans="10:11" x14ac:dyDescent="0.25">
      <c r="J47" s="12" t="s">
        <v>32</v>
      </c>
      <c r="K47">
        <f>COUNTIF('2. ROSC Active'!C2:C75,J47)</f>
        <v>0</v>
      </c>
    </row>
    <row r="48" spans="10:11" x14ac:dyDescent="0.25">
      <c r="J48" s="12" t="s">
        <v>31</v>
      </c>
      <c r="K48">
        <f>COUNTIF('2. ROSC Active'!C2:C75,J48)</f>
        <v>0</v>
      </c>
    </row>
    <row r="49" spans="10:11" x14ac:dyDescent="0.25">
      <c r="J49" s="12" t="s">
        <v>41</v>
      </c>
      <c r="K49">
        <f>COUNTIF('2. ROSC Active'!C2:C75,J49)</f>
        <v>0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63</v>
      </c>
      <c r="K51">
        <f>COUNTIF('2. ROSC Active'!C2:C75,J51)</f>
        <v>2</v>
      </c>
    </row>
    <row r="52" spans="10:11" x14ac:dyDescent="0.25">
      <c r="J52" s="12" t="s">
        <v>53</v>
      </c>
      <c r="K52">
        <f>COUNTIF('2. ROSC Active'!C2:C75,J52)</f>
        <v>3</v>
      </c>
    </row>
    <row r="53" spans="10:11" x14ac:dyDescent="0.25">
      <c r="J53" s="12" t="s">
        <v>65</v>
      </c>
      <c r="K53">
        <f>COUNTIF('2. ROSC Active'!C2:C75,J53)</f>
        <v>1</v>
      </c>
    </row>
    <row r="55" spans="10:11" x14ac:dyDescent="0.25">
      <c r="J55" s="12" t="s">
        <v>101</v>
      </c>
      <c r="K55">
        <f>SUM(K2:K53)</f>
        <v>46</v>
      </c>
    </row>
    <row r="56" spans="10:11" x14ac:dyDescent="0.25">
      <c r="J56" s="12" t="s">
        <v>100</v>
      </c>
      <c r="K56">
        <f>COUNTIF(K2:K53, "&gt;0")</f>
        <v>20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Tess Miller</cp:lastModifiedBy>
  <cp:lastPrinted>2022-06-10T23:39:20Z</cp:lastPrinted>
  <dcterms:created xsi:type="dcterms:W3CDTF">2022-05-19T17:55:56Z</dcterms:created>
  <dcterms:modified xsi:type="dcterms:W3CDTF">2024-04-05T15:00:41Z</dcterms:modified>
</cp:coreProperties>
</file>