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96982cff20ef3b/Documents/"/>
    </mc:Choice>
  </mc:AlternateContent>
  <xr:revisionPtr revIDLastSave="91" documentId="8_{5DC673CC-B73B-482C-9F65-C622EC6CF3D6}" xr6:coauthVersionLast="47" xr6:coauthVersionMax="47" xr10:uidLastSave="{85D19523-879F-4EAB-9052-330307A7F884}"/>
  <bookViews>
    <workbookView minimized="1" xWindow="0" yWindow="0" windowWidth="2388" windowHeight="564" firstSheet="1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<sst xmlns="http://schemas.openxmlformats.org/spreadsheetml/2006/main" count="362" uniqueCount="218">
  <si>
    <t>Council Name</t>
  </si>
  <si>
    <t>Massac County Drug Awareness Coalition Recovery Council</t>
  </si>
  <si>
    <t>Lead Agency</t>
  </si>
  <si>
    <t>Massac County Drug Awareness Coalition</t>
  </si>
  <si>
    <t>Lead Agency Address</t>
  </si>
  <si>
    <t>209 W. 10th St, Metropolis, Illinois 62960</t>
  </si>
  <si>
    <t>Project Coordinator(s)</t>
  </si>
  <si>
    <t>Jordan Strong</t>
  </si>
  <si>
    <t>Project Coordinator(s) Phone Number</t>
  </si>
  <si>
    <t>618-524-1393</t>
  </si>
  <si>
    <t>Coordinator(s) Email</t>
  </si>
  <si>
    <t>jordans@massacdrugawareness.com</t>
  </si>
  <si>
    <t>Additional Contact/Supervisor</t>
  </si>
  <si>
    <t>Holly Windhorst</t>
  </si>
  <si>
    <t>Additional Contact Email and Phone Number</t>
  </si>
  <si>
    <t>massacdrugawareness@gmail.com</t>
  </si>
  <si>
    <t>Geographical Location(s) Covered</t>
  </si>
  <si>
    <t>Massac County</t>
  </si>
  <si>
    <t>DHS Region</t>
  </si>
  <si>
    <t>Region 5</t>
  </si>
  <si>
    <t>ROSC Member Name</t>
  </si>
  <si>
    <t>Date Membership Began</t>
  </si>
  <si>
    <t>Sector</t>
  </si>
  <si>
    <t>Agency/Connection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</si>
  <si>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</si>
  <si>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</si>
  <si>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</si>
  <si>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</si>
  <si>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</si>
  <si>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</si>
  <si>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</si>
  <si>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</si>
  <si>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</si>
  <si>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</si>
  <si>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</si>
  <si>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</si>
  <si>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</si>
  <si>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Additional Information</t>
  </si>
  <si>
    <t>Recovery Supports: Other</t>
  </si>
  <si>
    <t>MCDAC</t>
  </si>
  <si>
    <t>Jasmine Robison</t>
  </si>
  <si>
    <t>Youth-Serving: Local Prevention Providers</t>
  </si>
  <si>
    <t xml:space="preserve">MCDAC </t>
  </si>
  <si>
    <t>Clarissa Johnson</t>
  </si>
  <si>
    <t>Volunteer: Drug Free Coalitions</t>
  </si>
  <si>
    <t>Community Member/Healthcare Professional</t>
  </si>
  <si>
    <t>Jeff Watkins</t>
  </si>
  <si>
    <t>Judicial: Probation</t>
  </si>
  <si>
    <t>Probation</t>
  </si>
  <si>
    <t>Patrick Windhorst</t>
  </si>
  <si>
    <t>Government: State Official</t>
  </si>
  <si>
    <t>State Representative</t>
  </si>
  <si>
    <t>Josh Stratemeyer</t>
  </si>
  <si>
    <t>Law Enforcement:  State Attorney's Office</t>
  </si>
  <si>
    <t>State's Attorney</t>
  </si>
  <si>
    <t>Chris Weidiman</t>
  </si>
  <si>
    <t>Kiwanis</t>
  </si>
  <si>
    <t>Dave Park</t>
  </si>
  <si>
    <t>Rita Park</t>
  </si>
  <si>
    <t>Kristy Stephenson</t>
  </si>
  <si>
    <t>Education: Local University</t>
  </si>
  <si>
    <t>Shawnee Community College</t>
  </si>
  <si>
    <t>Mary Smith</t>
  </si>
  <si>
    <t>Business:  Local Business</t>
  </si>
  <si>
    <t>Banterra Bank</t>
  </si>
  <si>
    <t>Stacy Kirkham</t>
  </si>
  <si>
    <t>Treatment: Local Provider</t>
  </si>
  <si>
    <t>Massac County Mental Health</t>
  </si>
  <si>
    <t>Terra Temple</t>
  </si>
  <si>
    <t>Media: All</t>
  </si>
  <si>
    <t>Metropolis Planet</t>
  </si>
  <si>
    <t>Harry Masse</t>
  </si>
  <si>
    <t>Law Enforcement: Local Police</t>
  </si>
  <si>
    <t>Metropolis Police Department</t>
  </si>
  <si>
    <t>Morgan Holt</t>
  </si>
  <si>
    <t>Legence Bank</t>
  </si>
  <si>
    <t>Summer Dixon</t>
  </si>
  <si>
    <t>Law Enforcement: County Sheriff's Dept.</t>
  </si>
  <si>
    <t>Massac County Sheriff's Dept.</t>
  </si>
  <si>
    <t>JR Conkle</t>
  </si>
  <si>
    <t>Education: Local K-12</t>
  </si>
  <si>
    <t>Massac Unit 1</t>
  </si>
  <si>
    <t>David Deem</t>
  </si>
  <si>
    <t>Faith-based: Local Pastor</t>
  </si>
  <si>
    <t>Lutheran Church of the Cross</t>
  </si>
  <si>
    <t>Molly Stratemeyer</t>
  </si>
  <si>
    <t>Xavier Brown</t>
  </si>
  <si>
    <t>Tina Martin</t>
  </si>
  <si>
    <t>Chad Kaylor</t>
  </si>
  <si>
    <t>Robert Neuman</t>
  </si>
  <si>
    <t>Renee Mabry</t>
  </si>
  <si>
    <t>PLE: Substance Use</t>
  </si>
  <si>
    <t>PLE/Community Member</t>
  </si>
  <si>
    <t>Robbin McDaniel</t>
  </si>
  <si>
    <t>Healthcare: Hospital</t>
  </si>
  <si>
    <t>Massac Memorial Hospital</t>
  </si>
  <si>
    <t>Sara Jennings</t>
  </si>
  <si>
    <t>Healthcare: MAR Prescriber</t>
  </si>
  <si>
    <t>Behavioral Health Group</t>
  </si>
  <si>
    <t>Rosemary Baxter</t>
  </si>
  <si>
    <t>Metropolis Public Library</t>
  </si>
  <si>
    <t>Amanda Davis</t>
  </si>
  <si>
    <t>Tatrisse Caldwell</t>
  </si>
  <si>
    <t>Parker Windhorst</t>
  </si>
  <si>
    <t>Schools</t>
  </si>
  <si>
    <t>Natalie Quint</t>
  </si>
  <si>
    <t>Treatment:  Other</t>
  </si>
  <si>
    <t>Private Practice</t>
  </si>
  <si>
    <t>Rance Phillips</t>
  </si>
  <si>
    <t>Government: County Official</t>
  </si>
  <si>
    <t>Brookport City Official</t>
  </si>
  <si>
    <t>Brandi Questelle</t>
  </si>
  <si>
    <t>Judicial: Other</t>
  </si>
  <si>
    <t>Pre-trial Services</t>
  </si>
  <si>
    <t>Evangelina Croft</t>
  </si>
  <si>
    <t>MCDAC/Recovery Corps</t>
  </si>
  <si>
    <t>Rita Gower</t>
  </si>
  <si>
    <t>Service Providers: Violence Prevention</t>
  </si>
  <si>
    <t>Guardian Family Services</t>
  </si>
  <si>
    <t xml:space="preserve">Toni Miller </t>
  </si>
  <si>
    <t>Community Member</t>
  </si>
  <si>
    <t>Brian Anderson</t>
  </si>
  <si>
    <t xml:space="preserve">3D Life Recovery </t>
  </si>
  <si>
    <t>John Cantrell</t>
  </si>
  <si>
    <t>Arrowleaf ROSC</t>
  </si>
  <si>
    <t>Haley Robinson</t>
  </si>
  <si>
    <t>Kisha Rushing</t>
  </si>
  <si>
    <t>Rachel Chruszczyk</t>
  </si>
  <si>
    <t>Youth-Serving: Other</t>
  </si>
  <si>
    <t>PCA</t>
  </si>
  <si>
    <t>Beverly Holland</t>
  </si>
  <si>
    <t>Region 5 Statewide ROSC</t>
  </si>
  <si>
    <t xml:space="preserve">Lasha Mounce </t>
  </si>
  <si>
    <t>Jessica Beasley</t>
  </si>
  <si>
    <t>Kat Houghton</t>
  </si>
  <si>
    <t>Mike Tyson</t>
  </si>
  <si>
    <t>Recovery Supports: RCO</t>
  </si>
  <si>
    <t>Take Action Today</t>
  </si>
  <si>
    <t>Chrystal Cantrell</t>
  </si>
  <si>
    <t>Madison Odum</t>
  </si>
  <si>
    <t>Joseph Mounce</t>
  </si>
  <si>
    <t xml:space="preserve">Brittany Stevens </t>
  </si>
  <si>
    <t xml:space="preserve">Travis Vincent </t>
  </si>
  <si>
    <t>Cassie Mounce</t>
  </si>
  <si>
    <t>Steven Miller</t>
  </si>
  <si>
    <t>Civic/ Community Member</t>
  </si>
  <si>
    <t>Austin Scott</t>
  </si>
  <si>
    <t>Faith-based: Ministerial Alliance</t>
  </si>
  <si>
    <t>Communtiy Christian Church</t>
  </si>
  <si>
    <t>James Duncan</t>
  </si>
  <si>
    <t>Zion Church</t>
  </si>
  <si>
    <t>Charles Tate</t>
  </si>
  <si>
    <t>Brookport Church of God</t>
  </si>
  <si>
    <t>Rick Neighbors</t>
  </si>
  <si>
    <t>Tom Rolfe</t>
  </si>
  <si>
    <t>Sydney Shelton</t>
  </si>
  <si>
    <t>Healthcare: County Health Department</t>
  </si>
  <si>
    <t>Southern 7 Health Dept.</t>
  </si>
  <si>
    <t>Nick Peebles</t>
  </si>
  <si>
    <t>Nicole Farley</t>
  </si>
  <si>
    <t>Service Providers: Other</t>
  </si>
  <si>
    <t>HOPE Unlimited-Government Agency</t>
  </si>
  <si>
    <t>Trina Martin</t>
  </si>
  <si>
    <t>Arrowleaf -ROSC</t>
  </si>
  <si>
    <t>Tor Neal</t>
  </si>
  <si>
    <t>Arrowleaf-ROSC</t>
  </si>
  <si>
    <t>Katie Unthank</t>
  </si>
  <si>
    <t>Region 5 Mentor-Egyptian Health</t>
  </si>
  <si>
    <t>Aaron Siebert</t>
  </si>
  <si>
    <t>Centerstone-Outreach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</si>
  <si>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</si>
  <si>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DO NOT EDIT</t>
  </si>
  <si>
    <t>COUNT</t>
  </si>
  <si>
    <t>Additional Sector Information</t>
  </si>
  <si>
    <t>Person with Lived Experience</t>
  </si>
  <si>
    <t>PLE: Mental Health</t>
  </si>
  <si>
    <t>PLE: Other</t>
  </si>
  <si>
    <t>Business: Chamber of Commerce</t>
  </si>
  <si>
    <t>Recovery Supports</t>
  </si>
  <si>
    <t>Recovery Supports: 12 step or other group</t>
  </si>
  <si>
    <t>Recovery Supports: Housing</t>
  </si>
  <si>
    <t>Business: Other</t>
  </si>
  <si>
    <t>Faith-based Groups</t>
  </si>
  <si>
    <t>Faith-based: Other</t>
  </si>
  <si>
    <t>Education: GED programs</t>
  </si>
  <si>
    <t>Family/Parents</t>
  </si>
  <si>
    <t>Family: Substance Use</t>
  </si>
  <si>
    <t>Family: Mental Health</t>
  </si>
  <si>
    <t>Family: Other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</si>
  <si>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</si>
  <si>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</si>
  <si>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</si>
  <si>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</si>
  <si>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State/Local/Tribal Government</t>
  </si>
  <si>
    <t>Government: Local Official</t>
  </si>
  <si>
    <t>Government: 708 Board</t>
  </si>
  <si>
    <t>Government: Re-entry programs</t>
  </si>
  <si>
    <t>Education: Other</t>
  </si>
  <si>
    <t>Substance Use Treatment Organizations</t>
  </si>
  <si>
    <t>Treatment: Hospital Program</t>
  </si>
  <si>
    <t>Treatment: Withdrawal Management Program</t>
  </si>
  <si>
    <t xml:space="preserve">Healthcare </t>
  </si>
  <si>
    <t>Healthcare: Other</t>
  </si>
  <si>
    <t>Law Enforcement</t>
  </si>
  <si>
    <t>Law Enforcement: ISP</t>
  </si>
  <si>
    <t>Law Enforcement: Other</t>
  </si>
  <si>
    <t>Judicial</t>
  </si>
  <si>
    <t>Judicial: Drug Court Representative</t>
  </si>
  <si>
    <t>Judicial: Public Defender's Office</t>
  </si>
  <si>
    <t>Volunteer/Civic Organizations</t>
  </si>
  <si>
    <t>Volunteer: Other</t>
  </si>
  <si>
    <t>Education/Schools</t>
  </si>
  <si>
    <t>Youth-Serving Organizations</t>
  </si>
  <si>
    <t>Media</t>
  </si>
  <si>
    <t>Business</t>
  </si>
  <si>
    <t>Service Providers: Harm Reduction</t>
  </si>
  <si>
    <t>TOTAL MEMBERS</t>
  </si>
  <si>
    <t>TOTAL SECTORS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</si>
</sst>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/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8" sqref="B8"/>
    </sheetView>
  </sheetViews>
  <sheetFormatPr defaultRowHeight="15.6"/>
  <cols>
    <col min="1" max="1" width="46.625" customWidth="1"/>
    <col min="2" max="2" width="53.75" customWidth="1"/>
  </cols>
  <sheetData>
    <row r="1" spans="1:2" ht="33" customHeight="1">
      <c r="A1" s="5" t="s">
        <v>0</v>
      </c>
      <c r="B1" s="13" t="s">
        <v>1</v>
      </c>
    </row>
    <row r="2" spans="1:2" ht="33" customHeight="1">
      <c r="A2" s="2" t="s">
        <v>2</v>
      </c>
      <c r="B2" s="14" t="s">
        <v>3</v>
      </c>
    </row>
    <row r="3" spans="1:2" ht="33" customHeight="1">
      <c r="A3" s="5" t="s">
        <v>4</v>
      </c>
      <c r="B3" s="13" t="s">
        <v>5</v>
      </c>
    </row>
    <row r="4" spans="1:2" ht="33" customHeight="1">
      <c r="A4" s="2" t="s">
        <v>6</v>
      </c>
      <c r="B4" s="14" t="s">
        <v>7</v>
      </c>
    </row>
    <row r="5" spans="1:2" ht="33" customHeight="1">
      <c r="A5" s="5" t="s">
        <v>8</v>
      </c>
      <c r="B5" s="13" t="s">
        <v>9</v>
      </c>
    </row>
    <row r="6" spans="1:2" ht="33" customHeight="1">
      <c r="A6" s="2" t="s">
        <v>10</v>
      </c>
      <c r="B6" s="14" t="s">
        <v>11</v>
      </c>
    </row>
    <row r="7" spans="1:2" ht="33" customHeight="1">
      <c r="A7" s="5" t="s">
        <v>12</v>
      </c>
      <c r="B7" s="13" t="s">
        <v>13</v>
      </c>
    </row>
    <row r="8" spans="1:2" ht="33" customHeight="1">
      <c r="A8" s="3" t="s">
        <v>14</v>
      </c>
      <c r="B8" s="14" t="s">
        <v>15</v>
      </c>
    </row>
    <row r="9" spans="1:2" ht="33" customHeight="1">
      <c r="A9" s="5" t="s">
        <v>16</v>
      </c>
      <c r="B9" s="13" t="s">
        <v>17</v>
      </c>
    </row>
    <row r="10" spans="1:2" ht="33" customHeight="1">
      <c r="A10" s="2" t="s">
        <v>18</v>
      </c>
      <c r="B10" s="14" t="s">
        <v>19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workbookViewId="0">
      <selection activeCell="N1" sqref="N1"/>
    </sheetView>
  </sheetViews>
  <sheetFormatPr defaultRowHeight="15.6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3.6" thickTop="1" thickBot="1">
      <c r="A1" s="20" t="s">
        <v>20</v>
      </c>
      <c r="B1" s="20" t="s">
        <v>21</v>
      </c>
      <c r="C1" s="20" t="s">
        <v>22</v>
      </c>
      <c r="D1" s="20" t="s">
        <v>23</v>
      </c>
      <c r="E1" s="21" t="s">
        <v>24</v>
      </c>
      <c r="F1" s="21" t="s">
        <v>25</v>
      </c>
      <c r="G1" s="21" t="s">
        <v>26</v>
      </c>
      <c r="H1" s="21" t="s">
        <v>27</v>
      </c>
      <c r="I1" s="21" t="s">
        <v>28</v>
      </c>
      <c r="J1" s="21" t="s">
        <v>29</v>
      </c>
      <c r="K1" s="21" t="s">
        <v>30</v>
      </c>
      <c r="L1" s="21" t="s">
        <v>31</v>
      </c>
      <c r="M1" s="21" t="s">
        <v>32</v>
      </c>
      <c r="N1" s="21" t="s">
        <v>33</v>
      </c>
      <c r="O1" s="21" t="s">
        <v>34</v>
      </c>
      <c r="P1" s="21" t="s">
        <v>35</v>
      </c>
      <c r="Q1" s="22" t="s">
        <v>36</v>
      </c>
      <c r="R1" s="23" t="s">
        <v>37</v>
      </c>
    </row>
    <row r="2" spans="1:18" ht="31.9" thickBot="1">
      <c r="A2" s="16" t="s">
        <v>13</v>
      </c>
      <c r="B2" s="18">
        <v>44835</v>
      </c>
      <c r="C2" s="24" t="s">
        <v>38</v>
      </c>
      <c r="D2" s="16" t="s">
        <v>39</v>
      </c>
      <c r="E2" s="15"/>
      <c r="F2" s="15">
        <v>1</v>
      </c>
      <c r="G2" s="15">
        <v>1</v>
      </c>
      <c r="H2" s="15">
        <v>1</v>
      </c>
      <c r="I2" s="15"/>
      <c r="J2" s="15">
        <v>1</v>
      </c>
      <c r="K2" s="15">
        <v>1</v>
      </c>
      <c r="L2" s="15"/>
      <c r="M2" s="15">
        <v>1</v>
      </c>
      <c r="N2" s="15">
        <v>1</v>
      </c>
      <c r="O2" s="15"/>
      <c r="P2" s="15"/>
      <c r="Q2" s="4">
        <f>SUM(E2:P2)</f>
        <v>7</v>
      </c>
      <c r="R2" s="25"/>
    </row>
    <row r="3" spans="1:18" ht="31.9" thickBot="1">
      <c r="A3" s="16" t="s">
        <v>40</v>
      </c>
      <c r="B3" s="18">
        <v>44835</v>
      </c>
      <c r="C3" s="24" t="s">
        <v>41</v>
      </c>
      <c r="D3" s="16" t="s">
        <v>42</v>
      </c>
      <c r="E3" s="15"/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/>
      <c r="P3" s="15"/>
      <c r="Q3" s="4">
        <f>SUM(E3:P3)</f>
        <v>9</v>
      </c>
      <c r="R3" s="16"/>
    </row>
    <row r="4" spans="1:18" ht="31.9" thickBot="1">
      <c r="A4" s="16" t="s">
        <v>7</v>
      </c>
      <c r="B4" s="18">
        <v>44835</v>
      </c>
      <c r="C4" s="24" t="s">
        <v>38</v>
      </c>
      <c r="D4" s="16" t="s">
        <v>39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/>
      <c r="P4" s="15"/>
      <c r="Q4" s="4">
        <f>SUM(E4:P4)</f>
        <v>10</v>
      </c>
      <c r="R4" s="16"/>
    </row>
    <row r="5" spans="1:18" ht="47.45" thickBot="1">
      <c r="A5" s="16" t="s">
        <v>43</v>
      </c>
      <c r="B5" s="18">
        <v>44835</v>
      </c>
      <c r="C5" s="24" t="s">
        <v>44</v>
      </c>
      <c r="D5" s="16" t="s">
        <v>45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0</v>
      </c>
      <c r="R5" s="16"/>
    </row>
    <row r="6" spans="1:18" ht="16.149999999999999" thickBot="1">
      <c r="A6" s="16" t="s">
        <v>46</v>
      </c>
      <c r="B6" s="18">
        <v>44835</v>
      </c>
      <c r="C6" s="24" t="s">
        <v>47</v>
      </c>
      <c r="D6" s="16" t="s">
        <v>48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31.9" thickBot="1">
      <c r="A7" s="16" t="s">
        <v>49</v>
      </c>
      <c r="B7" s="18">
        <v>44835</v>
      </c>
      <c r="C7" s="24" t="s">
        <v>50</v>
      </c>
      <c r="D7" s="16" t="s">
        <v>51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0</v>
      </c>
      <c r="R7" s="16"/>
    </row>
    <row r="8" spans="1:18" ht="31.9" thickBot="1">
      <c r="A8" s="16" t="s">
        <v>52</v>
      </c>
      <c r="B8" s="18">
        <v>44835</v>
      </c>
      <c r="C8" s="24" t="s">
        <v>53</v>
      </c>
      <c r="D8" s="16" t="s">
        <v>54</v>
      </c>
      <c r="E8" s="15"/>
      <c r="F8" s="15"/>
      <c r="G8" s="15"/>
      <c r="H8" s="15">
        <v>1</v>
      </c>
      <c r="I8" s="15">
        <v>1</v>
      </c>
      <c r="J8" s="15"/>
      <c r="K8" s="15"/>
      <c r="L8" s="15"/>
      <c r="M8" s="15">
        <v>1</v>
      </c>
      <c r="N8" s="15">
        <v>1</v>
      </c>
      <c r="O8" s="15"/>
      <c r="P8" s="15"/>
      <c r="Q8" s="4">
        <f t="shared" si="0"/>
        <v>4</v>
      </c>
      <c r="R8" s="16"/>
    </row>
    <row r="9" spans="1:18" ht="31.9" thickBot="1">
      <c r="A9" s="16" t="s">
        <v>55</v>
      </c>
      <c r="B9" s="18">
        <v>44835</v>
      </c>
      <c r="C9" s="24" t="s">
        <v>44</v>
      </c>
      <c r="D9" s="16" t="s">
        <v>56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31.9" thickBot="1">
      <c r="A10" s="16" t="s">
        <v>57</v>
      </c>
      <c r="B10" s="18">
        <v>44835</v>
      </c>
      <c r="C10" s="24" t="s">
        <v>44</v>
      </c>
      <c r="D10" s="16" t="s">
        <v>56</v>
      </c>
      <c r="E10" s="15"/>
      <c r="F10" s="15"/>
      <c r="G10" s="15">
        <v>1</v>
      </c>
      <c r="H10" s="15">
        <v>1</v>
      </c>
      <c r="I10" s="15"/>
      <c r="J10" s="15"/>
      <c r="K10" s="15"/>
      <c r="L10" s="15">
        <v>1</v>
      </c>
      <c r="M10" s="15"/>
      <c r="N10" s="15"/>
      <c r="O10" s="15"/>
      <c r="P10" s="15"/>
      <c r="Q10" s="4">
        <f t="shared" si="0"/>
        <v>3</v>
      </c>
      <c r="R10" s="16"/>
    </row>
    <row r="11" spans="1:18" ht="31.9" thickBot="1">
      <c r="A11" s="16" t="s">
        <v>58</v>
      </c>
      <c r="B11" s="18">
        <v>44835</v>
      </c>
      <c r="C11" s="24" t="s">
        <v>44</v>
      </c>
      <c r="D11" s="16" t="s">
        <v>56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31.9" thickBot="1">
      <c r="A12" s="16" t="s">
        <v>59</v>
      </c>
      <c r="B12" s="18">
        <v>44835</v>
      </c>
      <c r="C12" s="24" t="s">
        <v>60</v>
      </c>
      <c r="D12" s="16" t="s">
        <v>61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0</v>
      </c>
      <c r="R12" s="16"/>
    </row>
    <row r="13" spans="1:18" ht="31.9" thickBot="1">
      <c r="A13" s="16" t="s">
        <v>62</v>
      </c>
      <c r="B13" s="18">
        <v>44835</v>
      </c>
      <c r="C13" s="24" t="s">
        <v>63</v>
      </c>
      <c r="D13" s="16" t="s">
        <v>64</v>
      </c>
      <c r="E13" s="15"/>
      <c r="F13" s="15">
        <v>1</v>
      </c>
      <c r="G13" s="15">
        <v>1</v>
      </c>
      <c r="H13" s="15"/>
      <c r="I13" s="15">
        <v>1</v>
      </c>
      <c r="J13" s="15"/>
      <c r="K13" s="15"/>
      <c r="L13" s="15"/>
      <c r="M13" s="15"/>
      <c r="N13" s="15"/>
      <c r="O13" s="15"/>
      <c r="P13" s="15"/>
      <c r="Q13" s="4">
        <f t="shared" si="0"/>
        <v>3</v>
      </c>
      <c r="R13" s="16"/>
    </row>
    <row r="14" spans="1:18" ht="31.9" thickBot="1">
      <c r="A14" s="16" t="s">
        <v>65</v>
      </c>
      <c r="B14" s="18">
        <v>44835</v>
      </c>
      <c r="C14" s="24" t="s">
        <v>66</v>
      </c>
      <c r="D14" s="16" t="s">
        <v>67</v>
      </c>
      <c r="E14" s="15"/>
      <c r="F14" s="15"/>
      <c r="G14" s="15">
        <v>1</v>
      </c>
      <c r="H14" s="15">
        <v>1</v>
      </c>
      <c r="I14" s="15"/>
      <c r="J14" s="15"/>
      <c r="K14" s="15">
        <v>1</v>
      </c>
      <c r="L14" s="15">
        <v>1</v>
      </c>
      <c r="M14" s="15">
        <v>1</v>
      </c>
      <c r="N14" s="15">
        <v>1</v>
      </c>
      <c r="O14" s="15"/>
      <c r="P14" s="15"/>
      <c r="Q14" s="4">
        <f t="shared" si="0"/>
        <v>6</v>
      </c>
      <c r="R14" s="16"/>
    </row>
    <row r="15" spans="1:18" ht="16.149999999999999" thickBot="1">
      <c r="A15" s="16" t="s">
        <v>68</v>
      </c>
      <c r="B15" s="18">
        <v>44835</v>
      </c>
      <c r="C15" s="24" t="s">
        <v>69</v>
      </c>
      <c r="D15" s="16" t="s">
        <v>70</v>
      </c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1</v>
      </c>
      <c r="R15" s="16"/>
    </row>
    <row r="16" spans="1:18" ht="31.9" thickBot="1">
      <c r="A16" s="16" t="s">
        <v>71</v>
      </c>
      <c r="B16" s="18">
        <v>44835</v>
      </c>
      <c r="C16" s="24" t="s">
        <v>72</v>
      </c>
      <c r="D16" s="16" t="s">
        <v>73</v>
      </c>
      <c r="E16" s="15"/>
      <c r="F16" s="15"/>
      <c r="G16" s="15">
        <v>1</v>
      </c>
      <c r="H16" s="15">
        <v>1</v>
      </c>
      <c r="I16" s="15">
        <v>1</v>
      </c>
      <c r="J16" s="15"/>
      <c r="K16" s="15"/>
      <c r="L16" s="15">
        <v>1</v>
      </c>
      <c r="M16" s="15"/>
      <c r="N16" s="15">
        <v>1</v>
      </c>
      <c r="O16" s="15"/>
      <c r="P16" s="15"/>
      <c r="Q16" s="4">
        <f t="shared" si="0"/>
        <v>5</v>
      </c>
      <c r="R16" s="16"/>
    </row>
    <row r="17" spans="1:18" ht="31.9" thickBot="1">
      <c r="A17" s="16" t="s">
        <v>74</v>
      </c>
      <c r="B17" s="18">
        <v>44835</v>
      </c>
      <c r="C17" s="24" t="s">
        <v>63</v>
      </c>
      <c r="D17" s="16" t="s">
        <v>75</v>
      </c>
      <c r="E17" s="15"/>
      <c r="F17" s="15"/>
      <c r="G17" s="15">
        <v>1</v>
      </c>
      <c r="H17" s="15"/>
      <c r="I17" s="15"/>
      <c r="J17" s="15"/>
      <c r="K17" s="15">
        <v>1</v>
      </c>
      <c r="L17" s="15"/>
      <c r="M17" s="15">
        <v>1</v>
      </c>
      <c r="N17" s="15">
        <v>1</v>
      </c>
      <c r="O17" s="15"/>
      <c r="P17" s="15"/>
      <c r="Q17" s="4">
        <f t="shared" si="0"/>
        <v>4</v>
      </c>
      <c r="R17" s="16"/>
    </row>
    <row r="18" spans="1:18" ht="31.9" thickBot="1">
      <c r="A18" s="16" t="s">
        <v>76</v>
      </c>
      <c r="B18" s="18">
        <v>44835</v>
      </c>
      <c r="C18" s="24" t="s">
        <v>77</v>
      </c>
      <c r="D18" s="16" t="s">
        <v>78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16.149999999999999" thickBot="1">
      <c r="A19" s="16" t="s">
        <v>79</v>
      </c>
      <c r="B19" s="18">
        <v>44835</v>
      </c>
      <c r="C19" s="24" t="s">
        <v>80</v>
      </c>
      <c r="D19" s="16" t="s">
        <v>81</v>
      </c>
      <c r="E19" s="15"/>
      <c r="F19" s="15"/>
      <c r="G19" s="15">
        <v>1</v>
      </c>
      <c r="H19" s="15"/>
      <c r="I19" s="15"/>
      <c r="J19" s="15"/>
      <c r="K19" s="15"/>
      <c r="L19" s="15">
        <v>1</v>
      </c>
      <c r="M19" s="15"/>
      <c r="N19" s="15"/>
      <c r="O19" s="15"/>
      <c r="P19" s="15"/>
      <c r="Q19" s="4">
        <f t="shared" si="0"/>
        <v>2</v>
      </c>
      <c r="R19" s="16"/>
    </row>
    <row r="20" spans="1:18" ht="31.9" thickBot="1">
      <c r="A20" s="16" t="s">
        <v>82</v>
      </c>
      <c r="B20" s="18">
        <v>44835</v>
      </c>
      <c r="C20" s="24" t="s">
        <v>83</v>
      </c>
      <c r="D20" s="16" t="s">
        <v>84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16.149999999999999" thickBot="1">
      <c r="A21" s="16" t="s">
        <v>85</v>
      </c>
      <c r="B21" s="18">
        <v>44835</v>
      </c>
      <c r="C21" s="24" t="s">
        <v>80</v>
      </c>
      <c r="D21" s="16" t="s">
        <v>81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16"/>
    </row>
    <row r="22" spans="1:18" ht="31.9" thickBot="1">
      <c r="A22" s="16" t="s">
        <v>86</v>
      </c>
      <c r="B22" s="18">
        <v>44835</v>
      </c>
      <c r="C22" s="24" t="s">
        <v>66</v>
      </c>
      <c r="D22" s="16" t="s">
        <v>67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16"/>
    </row>
    <row r="23" spans="1:18" ht="31.9" thickBot="1">
      <c r="A23" s="16" t="s">
        <v>87</v>
      </c>
      <c r="B23" s="18">
        <v>44835</v>
      </c>
      <c r="C23" s="24" t="s">
        <v>66</v>
      </c>
      <c r="D23" s="16" t="s">
        <v>67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31.9" thickBot="1">
      <c r="A24" s="16" t="s">
        <v>88</v>
      </c>
      <c r="B24" s="18">
        <v>44835</v>
      </c>
      <c r="C24" s="24" t="s">
        <v>77</v>
      </c>
      <c r="D24" s="16" t="s">
        <v>78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31.9" thickBot="1">
      <c r="A25" s="16" t="s">
        <v>89</v>
      </c>
      <c r="B25" s="18">
        <v>44835</v>
      </c>
      <c r="C25" s="24" t="s">
        <v>66</v>
      </c>
      <c r="D25" s="16" t="s">
        <v>67</v>
      </c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1</v>
      </c>
      <c r="R25" s="16"/>
    </row>
    <row r="26" spans="1:18" ht="31.9" thickBot="1">
      <c r="A26" s="16" t="s">
        <v>90</v>
      </c>
      <c r="B26" s="18">
        <v>44835</v>
      </c>
      <c r="C26" s="24" t="s">
        <v>91</v>
      </c>
      <c r="D26" s="16" t="s">
        <v>92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31.9" thickBot="1">
      <c r="A27" s="16" t="s">
        <v>93</v>
      </c>
      <c r="B27" s="18">
        <v>44835</v>
      </c>
      <c r="C27" s="24" t="s">
        <v>94</v>
      </c>
      <c r="D27" s="16" t="s">
        <v>95</v>
      </c>
      <c r="E27" s="15"/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/>
      <c r="L27" s="15">
        <v>1</v>
      </c>
      <c r="M27" s="15">
        <v>1</v>
      </c>
      <c r="N27" s="15">
        <v>1</v>
      </c>
      <c r="O27" s="15"/>
      <c r="P27" s="15"/>
      <c r="Q27" s="4">
        <f t="shared" si="0"/>
        <v>8</v>
      </c>
      <c r="R27" s="16"/>
    </row>
    <row r="28" spans="1:18" ht="31.9" thickBot="1">
      <c r="A28" s="16" t="s">
        <v>96</v>
      </c>
      <c r="B28" s="18">
        <v>44835</v>
      </c>
      <c r="C28" s="24" t="s">
        <v>97</v>
      </c>
      <c r="D28" s="16" t="s">
        <v>98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31.9" thickBot="1">
      <c r="A29" s="16" t="s">
        <v>99</v>
      </c>
      <c r="B29" s="18">
        <v>44835</v>
      </c>
      <c r="C29" s="24" t="s">
        <v>63</v>
      </c>
      <c r="D29" s="16" t="s">
        <v>100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31.9" thickBot="1">
      <c r="A30" s="16" t="s">
        <v>101</v>
      </c>
      <c r="B30" s="18">
        <v>44835</v>
      </c>
      <c r="C30" s="24" t="s">
        <v>91</v>
      </c>
      <c r="D30" s="16" t="s">
        <v>92</v>
      </c>
      <c r="E30" s="15"/>
      <c r="F30" s="15"/>
      <c r="G30" s="15">
        <v>1</v>
      </c>
      <c r="H30" s="15"/>
      <c r="I30" s="15"/>
      <c r="J30" s="15"/>
      <c r="K30" s="15">
        <v>1</v>
      </c>
      <c r="L30" s="15">
        <v>1</v>
      </c>
      <c r="M30" s="15">
        <v>1</v>
      </c>
      <c r="N30" s="15">
        <v>1</v>
      </c>
      <c r="O30" s="15"/>
      <c r="P30" s="15"/>
      <c r="Q30" s="4">
        <f t="shared" si="0"/>
        <v>5</v>
      </c>
      <c r="R30" s="16"/>
    </row>
    <row r="31" spans="1:18" ht="31.9" thickBot="1">
      <c r="A31" s="16" t="s">
        <v>102</v>
      </c>
      <c r="B31" s="18">
        <v>44835</v>
      </c>
      <c r="C31" s="24" t="s">
        <v>38</v>
      </c>
      <c r="D31" s="16" t="s">
        <v>67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16.149999999999999" thickBot="1">
      <c r="A32" s="16" t="s">
        <v>103</v>
      </c>
      <c r="B32" s="18">
        <v>44835</v>
      </c>
      <c r="C32" s="24" t="s">
        <v>104</v>
      </c>
      <c r="D32" s="16" t="s">
        <v>81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6.149999999999999" thickBot="1">
      <c r="A33" s="16" t="s">
        <v>105</v>
      </c>
      <c r="B33" s="18">
        <v>44835</v>
      </c>
      <c r="C33" s="24" t="s">
        <v>106</v>
      </c>
      <c r="D33" s="16" t="s">
        <v>107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31.9" thickBot="1">
      <c r="A34" s="16" t="s">
        <v>108</v>
      </c>
      <c r="B34" s="18">
        <v>44835</v>
      </c>
      <c r="C34" s="24" t="s">
        <v>109</v>
      </c>
      <c r="D34" s="16" t="s">
        <v>110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6.149999999999999" thickBot="1">
      <c r="A35" s="16" t="s">
        <v>111</v>
      </c>
      <c r="B35" s="18">
        <v>44835</v>
      </c>
      <c r="C35" s="24" t="s">
        <v>112</v>
      </c>
      <c r="D35" s="16" t="s">
        <v>113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16.149999999999999" thickBot="1">
      <c r="A36" s="16" t="s">
        <v>114</v>
      </c>
      <c r="B36" s="18">
        <v>44927</v>
      </c>
      <c r="C36" s="24" t="s">
        <v>91</v>
      </c>
      <c r="D36" s="16" t="s">
        <v>115</v>
      </c>
      <c r="E36" s="15">
        <v>1</v>
      </c>
      <c r="F36" s="15"/>
      <c r="G36" s="15"/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/>
      <c r="P36" s="15"/>
      <c r="Q36" s="4">
        <f t="shared" si="0"/>
        <v>8</v>
      </c>
      <c r="R36" s="16"/>
    </row>
    <row r="37" spans="1:18" ht="31.9" thickBot="1">
      <c r="A37" s="16" t="s">
        <v>116</v>
      </c>
      <c r="B37" s="18">
        <v>44835</v>
      </c>
      <c r="C37" s="24" t="s">
        <v>117</v>
      </c>
      <c r="D37" s="16" t="s">
        <v>118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31.9" thickBot="1">
      <c r="A38" s="16" t="s">
        <v>119</v>
      </c>
      <c r="B38" s="18">
        <v>44835</v>
      </c>
      <c r="C38" s="24" t="s">
        <v>44</v>
      </c>
      <c r="D38" s="16" t="s">
        <v>120</v>
      </c>
      <c r="E38" s="15"/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/>
      <c r="P38" s="15"/>
      <c r="Q38" s="4">
        <f t="shared" si="0"/>
        <v>9</v>
      </c>
      <c r="R38" s="16"/>
    </row>
    <row r="39" spans="1:18" ht="31.9" thickBot="1">
      <c r="A39" s="16" t="s">
        <v>121</v>
      </c>
      <c r="B39" s="18">
        <v>44835</v>
      </c>
      <c r="C39" s="24" t="s">
        <v>83</v>
      </c>
      <c r="D39" s="16" t="s">
        <v>122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31.9" thickBot="1">
      <c r="A40" s="16" t="s">
        <v>123</v>
      </c>
      <c r="B40" s="18">
        <v>44835</v>
      </c>
      <c r="C40" s="24" t="s">
        <v>38</v>
      </c>
      <c r="D40" s="16" t="s">
        <v>124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31.9" thickBot="1">
      <c r="A41" s="16" t="s">
        <v>125</v>
      </c>
      <c r="B41" s="18">
        <v>44835</v>
      </c>
      <c r="C41" s="24" t="s">
        <v>38</v>
      </c>
      <c r="D41" s="16" t="s">
        <v>124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31.9" thickBot="1">
      <c r="A42" s="16" t="s">
        <v>126</v>
      </c>
      <c r="B42" s="18">
        <v>44835</v>
      </c>
      <c r="C42" s="24" t="s">
        <v>91</v>
      </c>
      <c r="D42" s="16" t="s">
        <v>92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6.149999999999999" thickBot="1">
      <c r="A43" s="16" t="s">
        <v>127</v>
      </c>
      <c r="B43" s="18">
        <v>44835</v>
      </c>
      <c r="C43" s="24" t="s">
        <v>128</v>
      </c>
      <c r="D43" s="16" t="s">
        <v>129</v>
      </c>
      <c r="E43" s="15"/>
      <c r="F43" s="15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1</v>
      </c>
      <c r="R43" s="16"/>
    </row>
    <row r="44" spans="1:18" ht="31.9" thickBot="1">
      <c r="A44" s="16" t="s">
        <v>130</v>
      </c>
      <c r="B44" s="18">
        <v>44835</v>
      </c>
      <c r="C44" s="24" t="s">
        <v>38</v>
      </c>
      <c r="D44" s="16" t="s">
        <v>131</v>
      </c>
      <c r="E44" s="15"/>
      <c r="F44" s="15"/>
      <c r="G44" s="15">
        <v>1</v>
      </c>
      <c r="H44" s="15"/>
      <c r="I44" s="15"/>
      <c r="J44" s="15">
        <v>1</v>
      </c>
      <c r="K44" s="15">
        <v>1</v>
      </c>
      <c r="L44" s="15">
        <v>1</v>
      </c>
      <c r="M44" s="15"/>
      <c r="N44" s="15">
        <v>1</v>
      </c>
      <c r="O44" s="15"/>
      <c r="P44" s="15"/>
      <c r="Q44" s="4">
        <f t="shared" si="0"/>
        <v>5</v>
      </c>
      <c r="R44" s="16"/>
    </row>
    <row r="45" spans="1:18" ht="16.149999999999999" thickBot="1">
      <c r="A45" s="16" t="s">
        <v>132</v>
      </c>
      <c r="B45" s="18">
        <v>45078</v>
      </c>
      <c r="C45" s="24" t="s">
        <v>91</v>
      </c>
      <c r="D45" s="16" t="s">
        <v>115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/>
      <c r="P45" s="15"/>
      <c r="Q45" s="4">
        <f t="shared" si="0"/>
        <v>10</v>
      </c>
      <c r="R45" s="16"/>
    </row>
    <row r="46" spans="1:18" ht="16.149999999999999" thickBot="1">
      <c r="A46" s="16" t="s">
        <v>133</v>
      </c>
      <c r="B46" s="18">
        <v>45078</v>
      </c>
      <c r="C46" s="24" t="s">
        <v>91</v>
      </c>
      <c r="D46" s="16" t="s">
        <v>115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/>
      <c r="K46" s="15"/>
      <c r="L46" s="15"/>
      <c r="M46" s="15"/>
      <c r="N46" s="15"/>
      <c r="O46" s="15"/>
      <c r="P46" s="15"/>
      <c r="Q46" s="4">
        <f t="shared" si="0"/>
        <v>5</v>
      </c>
      <c r="R46" s="16"/>
    </row>
    <row r="47" spans="1:18" ht="31.9" thickBot="1">
      <c r="A47" s="16" t="s">
        <v>134</v>
      </c>
      <c r="B47" s="18">
        <v>44835</v>
      </c>
      <c r="C47" s="24" t="s">
        <v>38</v>
      </c>
      <c r="D47" s="16" t="s">
        <v>131</v>
      </c>
      <c r="E47" s="15"/>
      <c r="F47" s="15"/>
      <c r="G47" s="15">
        <v>1</v>
      </c>
      <c r="H47" s="15"/>
      <c r="I47" s="15"/>
      <c r="J47" s="15">
        <v>1</v>
      </c>
      <c r="K47" s="15">
        <v>1</v>
      </c>
      <c r="L47" s="15"/>
      <c r="M47" s="15"/>
      <c r="N47" s="15"/>
      <c r="O47" s="15"/>
      <c r="P47" s="15"/>
      <c r="Q47" s="4">
        <f t="shared" si="0"/>
        <v>3</v>
      </c>
      <c r="R47" s="16"/>
    </row>
    <row r="48" spans="1:18" ht="31.9" thickBot="1">
      <c r="A48" s="16" t="s">
        <v>135</v>
      </c>
      <c r="B48" s="18">
        <v>44835</v>
      </c>
      <c r="C48" s="24" t="s">
        <v>136</v>
      </c>
      <c r="D48" s="16" t="s">
        <v>137</v>
      </c>
      <c r="E48" s="15"/>
      <c r="F48" s="15">
        <v>1</v>
      </c>
      <c r="G48" s="15">
        <v>1</v>
      </c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2</v>
      </c>
      <c r="R48" s="16"/>
    </row>
    <row r="49" spans="1:18" ht="31.9" thickBot="1">
      <c r="A49" s="16" t="s">
        <v>138</v>
      </c>
      <c r="B49" s="18">
        <v>44835</v>
      </c>
      <c r="C49" s="24" t="s">
        <v>136</v>
      </c>
      <c r="D49" s="16" t="s">
        <v>137</v>
      </c>
      <c r="E49" s="15"/>
      <c r="F49" s="15">
        <v>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1</v>
      </c>
      <c r="R49" s="16"/>
    </row>
    <row r="50" spans="1:18" ht="31.9" thickBot="1">
      <c r="A50" s="16" t="s">
        <v>139</v>
      </c>
      <c r="B50" s="18">
        <v>44835</v>
      </c>
      <c r="C50" s="24" t="s">
        <v>136</v>
      </c>
      <c r="D50" s="16" t="s">
        <v>137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31.9" thickBot="1">
      <c r="A51" s="16" t="s">
        <v>140</v>
      </c>
      <c r="B51" s="18">
        <v>45078</v>
      </c>
      <c r="C51" s="24" t="s">
        <v>91</v>
      </c>
      <c r="D51" s="16" t="s">
        <v>92</v>
      </c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1</v>
      </c>
      <c r="R51" s="16"/>
    </row>
    <row r="52" spans="1:18" ht="31.9" thickBot="1">
      <c r="A52" s="16" t="s">
        <v>141</v>
      </c>
      <c r="B52" s="18">
        <v>45108</v>
      </c>
      <c r="C52" s="24" t="s">
        <v>91</v>
      </c>
      <c r="D52" s="16" t="s">
        <v>92</v>
      </c>
      <c r="E52" s="15"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1</v>
      </c>
      <c r="R52" s="16"/>
    </row>
    <row r="53" spans="1:18" ht="31.9" thickBot="1">
      <c r="A53" s="16" t="s">
        <v>142</v>
      </c>
      <c r="B53" s="18">
        <v>45108</v>
      </c>
      <c r="C53" s="24" t="s">
        <v>91</v>
      </c>
      <c r="D53" s="16" t="s">
        <v>92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31.9" thickBot="1">
      <c r="A54" s="16" t="s">
        <v>143</v>
      </c>
      <c r="B54" s="18">
        <v>45078</v>
      </c>
      <c r="C54" s="24" t="s">
        <v>91</v>
      </c>
      <c r="D54" s="16" t="s">
        <v>92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31.9" thickBot="1">
      <c r="A55" s="16" t="s">
        <v>144</v>
      </c>
      <c r="B55" s="18">
        <v>44835</v>
      </c>
      <c r="C55" s="24" t="s">
        <v>44</v>
      </c>
      <c r="D55" s="16" t="s">
        <v>145</v>
      </c>
      <c r="E55" s="15"/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/>
      <c r="P55" s="15"/>
      <c r="Q55" s="4">
        <f t="shared" si="0"/>
        <v>9</v>
      </c>
      <c r="R55" s="16"/>
    </row>
    <row r="56" spans="1:18" ht="31.9" thickBot="1">
      <c r="A56" s="16" t="s">
        <v>146</v>
      </c>
      <c r="B56" s="18">
        <v>45244</v>
      </c>
      <c r="C56" s="24" t="s">
        <v>147</v>
      </c>
      <c r="D56" s="16" t="s">
        <v>148</v>
      </c>
      <c r="E56" s="15"/>
      <c r="F56" s="15"/>
      <c r="G56" s="15"/>
      <c r="H56" s="15"/>
      <c r="I56" s="15">
        <v>1</v>
      </c>
      <c r="J56" s="15"/>
      <c r="K56" s="15"/>
      <c r="L56" s="15"/>
      <c r="M56" s="15"/>
      <c r="N56" s="15"/>
      <c r="O56" s="15"/>
      <c r="P56" s="15"/>
      <c r="Q56" s="4">
        <f t="shared" si="0"/>
        <v>1</v>
      </c>
      <c r="R56" s="16"/>
    </row>
    <row r="57" spans="1:18" ht="31.9" thickBot="1">
      <c r="A57" s="16" t="s">
        <v>149</v>
      </c>
      <c r="B57" s="18">
        <v>45244</v>
      </c>
      <c r="C57" s="24" t="s">
        <v>147</v>
      </c>
      <c r="D57" s="16" t="s">
        <v>150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31.9" thickBot="1">
      <c r="A58" s="16" t="s">
        <v>151</v>
      </c>
      <c r="B58" s="18">
        <v>45244</v>
      </c>
      <c r="C58" s="24" t="s">
        <v>147</v>
      </c>
      <c r="D58" s="16" t="s">
        <v>152</v>
      </c>
      <c r="E58" s="15"/>
      <c r="F58" s="15"/>
      <c r="G58" s="15"/>
      <c r="H58" s="15"/>
      <c r="I58" s="15"/>
      <c r="J58" s="15"/>
      <c r="K58" s="15"/>
      <c r="L58" s="15">
        <v>1</v>
      </c>
      <c r="M58" s="15">
        <v>1</v>
      </c>
      <c r="N58" s="15">
        <v>1</v>
      </c>
      <c r="O58" s="15"/>
      <c r="P58" s="15"/>
      <c r="Q58" s="4">
        <f t="shared" si="0"/>
        <v>3</v>
      </c>
      <c r="R58" s="16"/>
    </row>
    <row r="59" spans="1:18" ht="31.9" thickBot="1">
      <c r="A59" s="16" t="s">
        <v>153</v>
      </c>
      <c r="B59" s="18">
        <v>45231</v>
      </c>
      <c r="C59" s="24" t="s">
        <v>91</v>
      </c>
      <c r="D59" s="16" t="s">
        <v>92</v>
      </c>
      <c r="E59" s="15"/>
      <c r="F59" s="15"/>
      <c r="G59" s="15">
        <v>1</v>
      </c>
      <c r="H59" s="15">
        <v>1</v>
      </c>
      <c r="I59" s="15">
        <v>1</v>
      </c>
      <c r="J59" s="15">
        <v>1</v>
      </c>
      <c r="K59" s="15"/>
      <c r="L59" s="15">
        <v>1</v>
      </c>
      <c r="M59" s="15">
        <v>1</v>
      </c>
      <c r="N59" s="15">
        <v>1</v>
      </c>
      <c r="O59" s="15"/>
      <c r="P59" s="15"/>
      <c r="Q59" s="4">
        <f t="shared" si="0"/>
        <v>7</v>
      </c>
      <c r="R59" s="16"/>
    </row>
    <row r="60" spans="1:18" ht="31.9" thickBot="1">
      <c r="A60" s="16" t="s">
        <v>154</v>
      </c>
      <c r="B60" s="18">
        <v>45275</v>
      </c>
      <c r="C60" s="24" t="s">
        <v>91</v>
      </c>
      <c r="D60" s="16" t="s">
        <v>92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31.9" thickBot="1">
      <c r="A61" s="16" t="s">
        <v>155</v>
      </c>
      <c r="B61" s="18">
        <v>45280</v>
      </c>
      <c r="C61" s="24" t="s">
        <v>156</v>
      </c>
      <c r="D61" s="16" t="s">
        <v>157</v>
      </c>
      <c r="E61" s="15"/>
      <c r="F61" s="15"/>
      <c r="G61" s="15"/>
      <c r="H61" s="15"/>
      <c r="I61" s="15"/>
      <c r="J61" s="15"/>
      <c r="K61" s="15"/>
      <c r="L61" s="15"/>
      <c r="M61" s="15"/>
      <c r="N61" s="15">
        <v>1</v>
      </c>
      <c r="O61" s="15"/>
      <c r="P61" s="15"/>
      <c r="Q61" s="4">
        <f t="shared" si="0"/>
        <v>1</v>
      </c>
      <c r="R61" s="16"/>
    </row>
    <row r="62" spans="1:18" ht="16.5">
      <c r="A62" s="16" t="s">
        <v>158</v>
      </c>
      <c r="B62" s="18">
        <v>45347</v>
      </c>
      <c r="C62" s="24" t="s">
        <v>91</v>
      </c>
      <c r="D62" s="16" t="s">
        <v>92</v>
      </c>
      <c r="E62" s="15"/>
      <c r="F62" s="15"/>
      <c r="G62" s="15"/>
      <c r="H62" s="15"/>
      <c r="I62" s="15"/>
      <c r="J62" s="15"/>
      <c r="K62" s="15"/>
      <c r="L62" s="15"/>
      <c r="M62" s="15">
        <v>1</v>
      </c>
      <c r="N62" s="15">
        <v>1</v>
      </c>
      <c r="O62" s="15"/>
      <c r="P62" s="15"/>
      <c r="Q62" s="4">
        <f t="shared" si="0"/>
        <v>2</v>
      </c>
      <c r="R62" s="16"/>
    </row>
    <row r="63" spans="1:18" ht="32.25">
      <c r="A63" s="16" t="s">
        <v>159</v>
      </c>
      <c r="B63" s="18">
        <v>45348</v>
      </c>
      <c r="C63" s="24" t="s">
        <v>160</v>
      </c>
      <c r="D63" s="16" t="s">
        <v>161</v>
      </c>
      <c r="E63" s="15"/>
      <c r="F63" s="15"/>
      <c r="G63" s="15"/>
      <c r="H63" s="15"/>
      <c r="I63" s="15"/>
      <c r="J63" s="15"/>
      <c r="K63" s="15"/>
      <c r="L63" s="15"/>
      <c r="M63" s="15">
        <v>1</v>
      </c>
      <c r="N63" s="15">
        <v>1</v>
      </c>
      <c r="O63" s="15"/>
      <c r="P63" s="15"/>
      <c r="Q63" s="4">
        <f t="shared" si="0"/>
        <v>2</v>
      </c>
      <c r="R63" s="16"/>
    </row>
    <row r="64" spans="1:18" ht="32.25">
      <c r="A64" s="16" t="s">
        <v>162</v>
      </c>
      <c r="B64" s="18">
        <v>45366</v>
      </c>
      <c r="C64" s="24" t="s">
        <v>38</v>
      </c>
      <c r="D64" s="16" t="s">
        <v>163</v>
      </c>
      <c r="E64" s="15"/>
      <c r="F64" s="15"/>
      <c r="G64" s="15"/>
      <c r="H64" s="15"/>
      <c r="I64" s="15"/>
      <c r="J64" s="15"/>
      <c r="K64" s="15"/>
      <c r="L64" s="15"/>
      <c r="M64" s="15">
        <v>1</v>
      </c>
      <c r="N64" s="15">
        <v>1</v>
      </c>
      <c r="O64" s="15"/>
      <c r="P64" s="15"/>
      <c r="Q64" s="4">
        <f t="shared" si="0"/>
        <v>2</v>
      </c>
      <c r="R64" s="16"/>
    </row>
    <row r="65" spans="1:18" ht="32.25">
      <c r="A65" s="16" t="s">
        <v>164</v>
      </c>
      <c r="B65" s="18">
        <v>45352</v>
      </c>
      <c r="C65" s="24" t="s">
        <v>38</v>
      </c>
      <c r="D65" s="16" t="s">
        <v>165</v>
      </c>
      <c r="E65" s="15"/>
      <c r="F65" s="15"/>
      <c r="G65" s="15"/>
      <c r="H65" s="15"/>
      <c r="I65" s="15"/>
      <c r="J65" s="15"/>
      <c r="K65" s="15"/>
      <c r="L65" s="15"/>
      <c r="M65" s="15">
        <v>1</v>
      </c>
      <c r="N65" s="15">
        <v>1</v>
      </c>
      <c r="O65" s="15"/>
      <c r="P65" s="15"/>
      <c r="Q65" s="4">
        <f t="shared" si="0"/>
        <v>2</v>
      </c>
      <c r="R65" s="16"/>
    </row>
    <row r="66" spans="1:18" ht="32.25">
      <c r="A66" s="16" t="s">
        <v>166</v>
      </c>
      <c r="B66" s="18">
        <v>45352</v>
      </c>
      <c r="C66" s="24" t="s">
        <v>38</v>
      </c>
      <c r="D66" s="16" t="s">
        <v>167</v>
      </c>
      <c r="E66" s="15"/>
      <c r="F66" s="15"/>
      <c r="G66" s="15"/>
      <c r="H66" s="15"/>
      <c r="I66" s="15"/>
      <c r="J66" s="15"/>
      <c r="K66" s="15"/>
      <c r="L66" s="15"/>
      <c r="M66" s="15">
        <v>1</v>
      </c>
      <c r="N66" s="15">
        <v>1</v>
      </c>
      <c r="O66" s="15"/>
      <c r="P66" s="15"/>
      <c r="Q66" s="4">
        <f t="shared" si="0"/>
        <v>2</v>
      </c>
      <c r="R66" s="16"/>
    </row>
    <row r="67" spans="1:18" ht="16.5">
      <c r="A67" s="16" t="s">
        <v>168</v>
      </c>
      <c r="B67" s="18">
        <v>45352</v>
      </c>
      <c r="C67" s="24" t="s">
        <v>106</v>
      </c>
      <c r="D67" s="16" t="s">
        <v>169</v>
      </c>
      <c r="E67" s="15"/>
      <c r="F67" s="15"/>
      <c r="G67" s="15"/>
      <c r="H67" s="15"/>
      <c r="I67" s="15"/>
      <c r="J67" s="15"/>
      <c r="K67" s="15"/>
      <c r="L67" s="15"/>
      <c r="M67" s="15">
        <v>1</v>
      </c>
      <c r="N67" s="15">
        <v>1</v>
      </c>
      <c r="O67" s="15"/>
      <c r="P67" s="15"/>
      <c r="Q67" s="4">
        <f t="shared" si="0"/>
        <v>2</v>
      </c>
      <c r="R67" s="16"/>
    </row>
    <row r="68" spans="1:18" ht="16.149999999999999" thickBot="1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149999999999999" thickBot="1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149999999999999" thickBot="1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149999999999999" thickBot="1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149999999999999" thickBot="1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149999999999999" thickBot="1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149999999999999" thickBot="1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149999999999999" thickBot="1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>
      <selection activeCell="E5" sqref="A1:XFD1048576"/>
    </sheetView>
  </sheetViews>
  <sheetFormatPr defaultRowHeight="15.6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>
      <c r="A1" s="28" t="s">
        <v>170</v>
      </c>
      <c r="B1" s="28"/>
      <c r="C1" s="29"/>
      <c r="D1" s="29"/>
      <c r="E1" s="29"/>
      <c r="F1" s="30"/>
      <c r="J1" t="s">
        <v>171</v>
      </c>
      <c r="K1" t="s">
        <v>172</v>
      </c>
    </row>
    <row r="2" spans="1:11" ht="39.950000000000003" customHeight="1">
      <c r="A2" s="6" t="s">
        <v>22</v>
      </c>
      <c r="B2" s="26" t="s">
        <v>173</v>
      </c>
      <c r="C2" s="27"/>
      <c r="D2" s="27"/>
      <c r="E2" s="27"/>
      <c r="F2" s="31"/>
      <c r="J2" s="12" t="s">
        <v>63</v>
      </c>
      <c r="K2">
        <f>COUNTIF('2. ROSC Active'!C2:C75,J2)</f>
        <v>3</v>
      </c>
    </row>
    <row r="3" spans="1:11" ht="39.950000000000003" customHeight="1">
      <c r="A3" s="8" t="s">
        <v>174</v>
      </c>
      <c r="B3" s="7" t="s">
        <v>91</v>
      </c>
      <c r="C3" s="7" t="s">
        <v>175</v>
      </c>
      <c r="D3" s="7" t="s">
        <v>176</v>
      </c>
      <c r="E3" s="7"/>
      <c r="F3" s="9"/>
      <c r="J3" s="12" t="s">
        <v>177</v>
      </c>
      <c r="K3">
        <f>COUNTIF('2. ROSC Active'!C2:C75,J3)</f>
        <v>0</v>
      </c>
    </row>
    <row r="4" spans="1:11" ht="39.950000000000003" customHeight="1">
      <c r="A4" s="1" t="s">
        <v>178</v>
      </c>
      <c r="B4" s="6" t="s">
        <v>136</v>
      </c>
      <c r="C4" s="6" t="s">
        <v>179</v>
      </c>
      <c r="D4" s="6" t="s">
        <v>180</v>
      </c>
      <c r="E4" s="6" t="s">
        <v>38</v>
      </c>
      <c r="F4" s="10"/>
      <c r="J4" s="12" t="s">
        <v>181</v>
      </c>
      <c r="K4">
        <f>COUNTIF('2. ROSC Active'!C2:C75,J4)</f>
        <v>0</v>
      </c>
    </row>
    <row r="5" spans="1:11" ht="39.950000000000003" customHeight="1">
      <c r="A5" s="1" t="s">
        <v>182</v>
      </c>
      <c r="B5" s="6" t="s">
        <v>83</v>
      </c>
      <c r="C5" s="6" t="s">
        <v>147</v>
      </c>
      <c r="D5" s="6" t="s">
        <v>183</v>
      </c>
      <c r="E5" s="6"/>
      <c r="F5" s="10"/>
      <c r="J5" s="12" t="s">
        <v>184</v>
      </c>
      <c r="K5">
        <f>COUNTIF('2. ROSC Active'!C2:C75,J5)</f>
        <v>0</v>
      </c>
    </row>
    <row r="6" spans="1:11" ht="39.950000000000003" customHeight="1">
      <c r="A6" s="1" t="s">
        <v>185</v>
      </c>
      <c r="B6" s="6" t="s">
        <v>186</v>
      </c>
      <c r="C6" s="6" t="s">
        <v>187</v>
      </c>
      <c r="D6" s="6" t="s">
        <v>188</v>
      </c>
      <c r="E6" s="6"/>
      <c r="F6" s="10"/>
      <c r="J6" s="12" t="s">
        <v>80</v>
      </c>
      <c r="K6">
        <f>COUNTIF('2. ROSC Active'!C2:C75,J6)</f>
        <v>2</v>
      </c>
    </row>
    <row r="7" spans="1:11" ht="51" customHeight="1">
      <c r="A7" s="1" t="s">
        <v>189</v>
      </c>
      <c r="B7" s="6" t="s">
        <v>190</v>
      </c>
      <c r="C7" s="6" t="s">
        <v>191</v>
      </c>
      <c r="D7" s="6" t="s">
        <v>192</v>
      </c>
      <c r="E7" s="6" t="s">
        <v>117</v>
      </c>
      <c r="F7" s="6" t="s">
        <v>160</v>
      </c>
      <c r="J7" s="12" t="s">
        <v>60</v>
      </c>
      <c r="K7">
        <f>COUNTIF('2. ROSC Active'!C2:C75,J7)</f>
        <v>1</v>
      </c>
    </row>
    <row r="8" spans="1:11" ht="48.75" customHeight="1">
      <c r="A8" s="1" t="s">
        <v>193</v>
      </c>
      <c r="B8" s="6" t="s">
        <v>194</v>
      </c>
      <c r="C8" s="6" t="s">
        <v>109</v>
      </c>
      <c r="D8" s="7" t="s">
        <v>195</v>
      </c>
      <c r="E8" s="6" t="s">
        <v>50</v>
      </c>
      <c r="F8" s="6" t="s">
        <v>196</v>
      </c>
      <c r="J8" s="12" t="s">
        <v>197</v>
      </c>
      <c r="K8">
        <f>COUNTIF('2. ROSC Active'!C2:C75,J8)</f>
        <v>0</v>
      </c>
    </row>
    <row r="9" spans="1:11" ht="47.25" customHeight="1">
      <c r="A9" s="1" t="s">
        <v>198</v>
      </c>
      <c r="B9" s="6" t="s">
        <v>66</v>
      </c>
      <c r="C9" s="6" t="s">
        <v>199</v>
      </c>
      <c r="D9" s="6" t="s">
        <v>200</v>
      </c>
      <c r="E9" s="6" t="s">
        <v>106</v>
      </c>
      <c r="F9" s="10"/>
      <c r="J9" s="12" t="s">
        <v>83</v>
      </c>
      <c r="K9">
        <f>COUNTIF('2. ROSC Active'!C2:C75,J9)</f>
        <v>2</v>
      </c>
    </row>
    <row r="10" spans="1:11" ht="39.950000000000003" customHeight="1">
      <c r="A10" s="1" t="s">
        <v>201</v>
      </c>
      <c r="B10" s="6" t="s">
        <v>97</v>
      </c>
      <c r="C10" s="6" t="s">
        <v>94</v>
      </c>
      <c r="D10" s="6" t="s">
        <v>156</v>
      </c>
      <c r="E10" s="6" t="s">
        <v>202</v>
      </c>
      <c r="F10" s="10"/>
      <c r="J10" s="12" t="s">
        <v>147</v>
      </c>
      <c r="K10">
        <f>COUNTIF('2. ROSC Active'!C2:C75,J10)</f>
        <v>3</v>
      </c>
    </row>
    <row r="11" spans="1:11" ht="54.75" customHeight="1">
      <c r="A11" s="1" t="s">
        <v>203</v>
      </c>
      <c r="B11" s="6" t="s">
        <v>72</v>
      </c>
      <c r="C11" s="6" t="s">
        <v>77</v>
      </c>
      <c r="D11" s="6" t="s">
        <v>204</v>
      </c>
      <c r="E11" s="6" t="s">
        <v>53</v>
      </c>
      <c r="F11" s="6" t="s">
        <v>205</v>
      </c>
      <c r="J11" s="12" t="s">
        <v>183</v>
      </c>
      <c r="K11">
        <f>COUNTIF('2. ROSC Active'!C2:C75,J11)</f>
        <v>0</v>
      </c>
    </row>
    <row r="12" spans="1:11" ht="39.950000000000003" customHeight="1">
      <c r="A12" s="1" t="s">
        <v>206</v>
      </c>
      <c r="B12" s="6" t="s">
        <v>207</v>
      </c>
      <c r="C12" s="6" t="s">
        <v>208</v>
      </c>
      <c r="D12" s="6" t="s">
        <v>47</v>
      </c>
      <c r="E12" s="6" t="s">
        <v>112</v>
      </c>
      <c r="F12" s="10"/>
      <c r="J12" s="12" t="s">
        <v>187</v>
      </c>
      <c r="K12">
        <f>COUNTIF('2. ROSC Active'!C2:C75,J12)</f>
        <v>0</v>
      </c>
    </row>
    <row r="13" spans="1:11" ht="39.950000000000003" customHeight="1">
      <c r="A13" s="1" t="s">
        <v>209</v>
      </c>
      <c r="B13" s="6" t="s">
        <v>44</v>
      </c>
      <c r="C13" s="6" t="s">
        <v>210</v>
      </c>
      <c r="D13" s="6"/>
      <c r="E13" s="6"/>
      <c r="F13" s="10"/>
      <c r="J13" s="12" t="s">
        <v>188</v>
      </c>
      <c r="K13">
        <f>COUNTIF('2. ROSC Active'!C2:C75,J13)</f>
        <v>0</v>
      </c>
    </row>
    <row r="14" spans="1:11" ht="39.950000000000003" customHeight="1">
      <c r="A14" s="1" t="s">
        <v>211</v>
      </c>
      <c r="B14" s="6" t="s">
        <v>60</v>
      </c>
      <c r="C14" s="11" t="s">
        <v>184</v>
      </c>
      <c r="D14" s="6" t="s">
        <v>80</v>
      </c>
      <c r="E14" s="6" t="s">
        <v>197</v>
      </c>
      <c r="F14" s="10"/>
      <c r="J14" s="12" t="s">
        <v>186</v>
      </c>
      <c r="K14">
        <f>COUNTIF('2. ROSC Active'!C2:C75,J14)</f>
        <v>0</v>
      </c>
    </row>
    <row r="15" spans="1:11" ht="39.950000000000003" customHeight="1">
      <c r="A15" s="1" t="s">
        <v>212</v>
      </c>
      <c r="B15" s="6" t="s">
        <v>41</v>
      </c>
      <c r="C15" s="6" t="s">
        <v>128</v>
      </c>
      <c r="D15" s="6"/>
      <c r="E15" s="6"/>
      <c r="F15" s="10"/>
      <c r="J15" s="12" t="s">
        <v>195</v>
      </c>
      <c r="K15">
        <f>COUNTIF('2. ROSC Active'!C2:C75,J15)</f>
        <v>0</v>
      </c>
    </row>
    <row r="16" spans="1:11" ht="39.950000000000003" customHeight="1">
      <c r="A16" s="8" t="s">
        <v>213</v>
      </c>
      <c r="B16" s="7" t="s">
        <v>69</v>
      </c>
      <c r="C16" s="7"/>
      <c r="D16" s="7"/>
      <c r="E16" s="7"/>
      <c r="F16" s="10"/>
      <c r="J16" s="12" t="s">
        <v>109</v>
      </c>
      <c r="K16">
        <f>COUNTIF('2. ROSC Active'!C2:C75,J16)</f>
        <v>1</v>
      </c>
    </row>
    <row r="17" spans="1:11" ht="39.950000000000003" customHeight="1">
      <c r="A17" s="8" t="s">
        <v>214</v>
      </c>
      <c r="B17" s="6" t="s">
        <v>63</v>
      </c>
      <c r="C17" s="6" t="s">
        <v>177</v>
      </c>
      <c r="D17" s="6" t="s">
        <v>181</v>
      </c>
      <c r="E17" s="6"/>
      <c r="F17" s="10"/>
      <c r="J17" s="12" t="s">
        <v>194</v>
      </c>
      <c r="K17">
        <f>COUNTIF('2. ROSC Active'!C2:C75,J17)</f>
        <v>0</v>
      </c>
    </row>
    <row r="18" spans="1:11">
      <c r="J18" s="12" t="s">
        <v>196</v>
      </c>
      <c r="K18">
        <f>COUNTIF('2. ROSC Active'!C2:C75,J18)</f>
        <v>0</v>
      </c>
    </row>
    <row r="19" spans="1:11">
      <c r="J19" s="12" t="s">
        <v>50</v>
      </c>
      <c r="K19">
        <f>COUNTIF('2. ROSC Active'!C2:C75,J19)</f>
        <v>1</v>
      </c>
    </row>
    <row r="20" spans="1:11">
      <c r="J20" s="12" t="s">
        <v>156</v>
      </c>
      <c r="K20">
        <f>COUNTIF('2. ROSC Active'!C2:C75,J20)</f>
        <v>1</v>
      </c>
    </row>
    <row r="21" spans="1:11">
      <c r="J21" s="12" t="s">
        <v>94</v>
      </c>
      <c r="K21">
        <f>COUNTIF('2. ROSC Active'!C2:C75,J21)</f>
        <v>1</v>
      </c>
    </row>
    <row r="22" spans="1:11">
      <c r="J22" s="12" t="s">
        <v>97</v>
      </c>
      <c r="K22">
        <f>COUNTIF('2. ROSC Active'!C2:C75,J22)</f>
        <v>1</v>
      </c>
    </row>
    <row r="23" spans="1:11">
      <c r="J23" s="12" t="s">
        <v>202</v>
      </c>
      <c r="K23">
        <f>COUNTIF('2. ROSC Active'!C2:C75,J23)</f>
        <v>0</v>
      </c>
    </row>
    <row r="24" spans="1:11">
      <c r="J24" s="12" t="s">
        <v>207</v>
      </c>
      <c r="K24">
        <f>COUNTIF('2. ROSC Active'!C2:C75,J24)</f>
        <v>0</v>
      </c>
    </row>
    <row r="25" spans="1:11">
      <c r="J25" s="12" t="s">
        <v>112</v>
      </c>
      <c r="K25">
        <f>COUNTIF('2. ROSC Active'!C2:C75,J25)</f>
        <v>1</v>
      </c>
    </row>
    <row r="26" spans="1:11">
      <c r="J26" s="12" t="s">
        <v>47</v>
      </c>
      <c r="K26">
        <f>COUNTIF('2. ROSC Active'!C2:C75,J26)</f>
        <v>1</v>
      </c>
    </row>
    <row r="27" spans="1:11">
      <c r="J27" s="12" t="s">
        <v>208</v>
      </c>
      <c r="K27">
        <f>COUNTIF('2. ROSC Active'!C2:C75,J27)</f>
        <v>0</v>
      </c>
    </row>
    <row r="28" spans="1:11">
      <c r="J28" s="12" t="s">
        <v>53</v>
      </c>
      <c r="K28">
        <f>COUNTIF('2. ROSC Active'!C2:C75,J28)</f>
        <v>1</v>
      </c>
    </row>
    <row r="29" spans="1:11">
      <c r="J29" s="12" t="s">
        <v>77</v>
      </c>
      <c r="K29">
        <f>COUNTIF('2. ROSC Active'!C2:C75,J29)</f>
        <v>2</v>
      </c>
    </row>
    <row r="30" spans="1:11">
      <c r="J30" s="12" t="s">
        <v>204</v>
      </c>
      <c r="K30">
        <f>COUNTIF('2. ROSC Active'!C2:C75,J30)</f>
        <v>0</v>
      </c>
    </row>
    <row r="31" spans="1:11">
      <c r="J31" s="12" t="s">
        <v>72</v>
      </c>
      <c r="K31">
        <f>COUNTIF('2. ROSC Active'!C2:C75,J31)</f>
        <v>1</v>
      </c>
    </row>
    <row r="32" spans="1:11">
      <c r="J32" s="12" t="s">
        <v>205</v>
      </c>
      <c r="K32">
        <f>COUNTIF('2. ROSC Active'!C2:C75,J32)</f>
        <v>0</v>
      </c>
    </row>
    <row r="33" spans="10:11">
      <c r="J33" s="12" t="s">
        <v>69</v>
      </c>
      <c r="K33">
        <f>COUNTIF('2. ROSC Active'!C2:C75,J33)</f>
        <v>1</v>
      </c>
    </row>
    <row r="34" spans="10:11">
      <c r="J34" s="12" t="s">
        <v>175</v>
      </c>
      <c r="K34">
        <f>COUNTIF('2. ROSC Active'!C2:C75,J34)</f>
        <v>0</v>
      </c>
    </row>
    <row r="35" spans="10:11">
      <c r="J35" s="12" t="s">
        <v>176</v>
      </c>
      <c r="K35">
        <f>COUNTIF('2. ROSC Active'!C2:C75,J35)</f>
        <v>0</v>
      </c>
    </row>
    <row r="36" spans="10:11">
      <c r="J36" s="12" t="s">
        <v>91</v>
      </c>
      <c r="K36">
        <f>COUNTIF('2. ROSC Active'!C2:C75,J36)</f>
        <v>13</v>
      </c>
    </row>
    <row r="37" spans="10:11">
      <c r="J37" s="12" t="s">
        <v>179</v>
      </c>
      <c r="K37">
        <f>COUNTIF('2. ROSC Active'!C2:C75,J37)</f>
        <v>0</v>
      </c>
    </row>
    <row r="38" spans="10:11">
      <c r="J38" s="12" t="s">
        <v>180</v>
      </c>
      <c r="K38">
        <f>COUNTIF('2. ROSC Active'!C2:C75,J38)</f>
        <v>0</v>
      </c>
    </row>
    <row r="39" spans="10:11">
      <c r="J39" s="12" t="s">
        <v>38</v>
      </c>
      <c r="K39">
        <f>COUNTIF('2. ROSC Active'!C2:C75,J39)</f>
        <v>10</v>
      </c>
    </row>
    <row r="40" spans="10:11">
      <c r="J40" s="12" t="s">
        <v>136</v>
      </c>
      <c r="K40">
        <f>COUNTIF('2. ROSC Active'!C2:C75,J40)</f>
        <v>3</v>
      </c>
    </row>
    <row r="41" spans="10:11">
      <c r="J41" s="12" t="s">
        <v>192</v>
      </c>
      <c r="K41">
        <f>COUNTIF('2. ROSC Active'!C2:C75,J41)</f>
        <v>0</v>
      </c>
    </row>
    <row r="42" spans="10:11">
      <c r="J42" s="12" t="s">
        <v>215</v>
      </c>
      <c r="K42">
        <f>COUNTIF('2. ROSC Active'!C2:C75,J42)</f>
        <v>0</v>
      </c>
    </row>
    <row r="43" spans="10:11">
      <c r="J43" s="12" t="s">
        <v>160</v>
      </c>
      <c r="K43">
        <f>COUNTIF('2. ROSC Active'!C2:C75,J43)</f>
        <v>1</v>
      </c>
    </row>
    <row r="44" spans="10:11">
      <c r="J44" s="12" t="s">
        <v>191</v>
      </c>
      <c r="K44">
        <f>COUNTIF('2. ROSC Active'!C2:C75,J44)</f>
        <v>0</v>
      </c>
    </row>
    <row r="45" spans="10:11">
      <c r="J45" s="12" t="s">
        <v>117</v>
      </c>
      <c r="K45">
        <f>COUNTIF('2. ROSC Active'!C2:C75,J45)</f>
        <v>1</v>
      </c>
    </row>
    <row r="46" spans="10:11">
      <c r="J46" s="12" t="s">
        <v>106</v>
      </c>
      <c r="K46">
        <f>COUNTIF('2. ROSC Active'!C2:C75,J46)</f>
        <v>2</v>
      </c>
    </row>
    <row r="47" spans="10:11">
      <c r="J47" s="12" t="s">
        <v>199</v>
      </c>
      <c r="K47">
        <f>COUNTIF('2. ROSC Active'!C2:C75,J47)</f>
        <v>0</v>
      </c>
    </row>
    <row r="48" spans="10:11">
      <c r="J48" s="12" t="s">
        <v>66</v>
      </c>
      <c r="K48">
        <f>COUNTIF('2. ROSC Active'!C2:C75,J48)</f>
        <v>4</v>
      </c>
    </row>
    <row r="49" spans="10:11">
      <c r="J49" s="12" t="s">
        <v>200</v>
      </c>
      <c r="K49">
        <f>COUNTIF('2. ROSC Active'!C2:C75,J49)</f>
        <v>0</v>
      </c>
    </row>
    <row r="50" spans="10:11">
      <c r="J50" s="12" t="s">
        <v>44</v>
      </c>
      <c r="K50">
        <f>COUNTIF('2. ROSC Active'!C2:C75,J50)</f>
        <v>6</v>
      </c>
    </row>
    <row r="51" spans="10:11">
      <c r="J51" s="12" t="s">
        <v>210</v>
      </c>
      <c r="K51">
        <f>COUNTIF('2. ROSC Active'!C2:C75,J51)</f>
        <v>0</v>
      </c>
    </row>
    <row r="52" spans="10:11">
      <c r="J52" s="12" t="s">
        <v>41</v>
      </c>
      <c r="K52">
        <f>COUNTIF('2. ROSC Active'!C2:C75,J52)</f>
        <v>1</v>
      </c>
    </row>
    <row r="53" spans="10:11">
      <c r="J53" s="12" t="s">
        <v>128</v>
      </c>
      <c r="K53">
        <f>COUNTIF('2. ROSC Active'!C2:C75,J53)</f>
        <v>1</v>
      </c>
    </row>
    <row r="55" spans="10:11">
      <c r="J55" s="12" t="s">
        <v>216</v>
      </c>
      <c r="K55">
        <f>SUM(K2:K53)</f>
        <v>65</v>
      </c>
    </row>
    <row r="56" spans="10:11">
      <c r="J56" s="12" t="s">
        <v>217</v>
      </c>
      <c r="K56">
        <f>COUNTIF(K2:K53, "&gt;0")</f>
        <v>26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Deschamps, Michael J.</dc:creator>
  <cp:keywords/>
  <dc:description/>
  <cp:lastModifiedBy>Jordan Strong</cp:lastModifiedBy>
  <cp:revision/>
  <dcterms:created xsi:type="dcterms:W3CDTF">2022-05-19T17:55:56Z</dcterms:created>
  <dcterms:modified xsi:type="dcterms:W3CDTF">2024-04-19T18:35:40Z</dcterms:modified>
  <cp:category/>
  <cp:contentStatus/>
</cp:coreProperties>
</file>