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.reith\OneDrive - humanservicegroup.com\Desktop\2024 ROSC Deliverables\"/>
    </mc:Choice>
  </mc:AlternateContent>
  <bookViews>
    <workbookView xWindow="0" yWindow="0" windowWidth="21570" windowHeight="7875" activeTab="2"/>
  </bookViews>
  <sheets>
    <sheet name="1. Cover Sheet" sheetId="2" r:id="rId1"/>
    <sheet name="2. ROSC Active" sheetId="3" r:id="rId2"/>
    <sheet name="3. Sector Information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<sst xmlns="http://schemas.openxmlformats.org/spreadsheetml/2006/main" count="274" uniqueCount="167">
  <si>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</si>
  <si>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</si>
  <si>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</si>
  <si>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</si>
  <si>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</si>
  <si>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</si>
  <si>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</si>
  <si>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</si>
  <si>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</si>
  <si>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</si>
  <si>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</si>
  <si>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</si>
  <si>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</si>
  <si>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</si>
  <si>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</si>
  <si>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</si>
  <si>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</si>
  <si>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</si>
  <si>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</si>
  <si>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</si>
  <si>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</si>
  <si>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</si>
  <si>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</si>
  <si>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</si>
  <si>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</si>
  <si>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</si>
  <si>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</si>
  <si>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</si>
  <si>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</si>
  <si>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</si>
  <si>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</si>
  <si>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</si>
  <si>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</si>
  <si>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</si>
  <si>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</si>
  <si>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</si>
  <si>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</si>
  <si>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</si>
  <si>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</si>
  <si>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</si>
  <si>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</si>
  <si>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</si>
  <si>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</si>
  <si>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</si>
  <si>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</si>
  <si>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</si>
  <si>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</si>
  <si>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</si>
  <si>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</si>
  <si>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</si>
  <si>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</si>
  <si>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</si>
  <si>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</si>
  <si>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</si>
  <si>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</si>
  <si>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</si>
  <si>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</si>
  <si>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</si>
  <si>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She joined in 2020, but ISP has been attending since 2018.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</si>
  <si>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</si>
  <si>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</si>
  <si>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</si>
  <si>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</si>
  <si>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</si>
  <si>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</si>
  <si>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</si>
  <si>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</si>
  <si>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</si>
  <si>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</si>
  <si>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</si>
  <si>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</si>
  <si>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</si>
  <si>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</si>
  <si>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</si>
  <si>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</si>
  <si>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</si>
  <si>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</si>
  <si>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</si>
  <si>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</si>
  <si>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</si>
  <si>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</si>
  <si>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</si>
  <si>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</si>
  <si>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</si>
  <si>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</si>
  <si>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</si>
  <si>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</si>
  <si>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</si>
  <si>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</si>
  <si>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</si>
  <si>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</si>
  <si>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</si>
  <si>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</si>
  <si>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</si>
  <si>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</si>
  <si>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</si>
  <si>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</si>
  <si>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</si>
  <si>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</si>
  <si>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</si>
  <si>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</si>
  <si>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</si>
  <si>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</si>
  <si>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Example (Replace this line!): Deputy Jane Smith</t>
  </si>
  <si>
    <t>Illinois State Police District 10</t>
  </si>
  <si>
    <t>Christina Gordillo*</t>
  </si>
  <si>
    <t>NAMI</t>
  </si>
  <si>
    <t>Chad Kueker</t>
  </si>
  <si>
    <t>AA</t>
  </si>
  <si>
    <t>Tony Glaser</t>
  </si>
  <si>
    <t>Shannon Glaser</t>
  </si>
  <si>
    <t>Paul Kurrelymeyer</t>
  </si>
  <si>
    <t>Sandy Prange</t>
  </si>
  <si>
    <t>ComWell</t>
  </si>
  <si>
    <t>Jeff Bohnert</t>
  </si>
  <si>
    <t>Bob Koenigstien</t>
  </si>
  <si>
    <t>Christian Food Pantry</t>
  </si>
  <si>
    <t>David Friess</t>
  </si>
  <si>
    <t>Chris Martin</t>
  </si>
  <si>
    <t>Julie Carnahan</t>
  </si>
  <si>
    <t>Randolph County Court</t>
  </si>
  <si>
    <t>Ali Robinson</t>
  </si>
  <si>
    <t>Randy Dudenbostel</t>
  </si>
  <si>
    <t>Krista Mulholland</t>
  </si>
  <si>
    <t>Susan Baker</t>
  </si>
  <si>
    <t>Chris Blechle</t>
  </si>
  <si>
    <t>Jason Schlesinger</t>
  </si>
  <si>
    <t>Tony Berry</t>
  </si>
  <si>
    <t>Dan Emgee</t>
  </si>
  <si>
    <t>Jeremy Walker</t>
  </si>
  <si>
    <t>Bobby Helmers</t>
  </si>
  <si>
    <t>Mary Frazer</t>
  </si>
  <si>
    <t>Kathleen Green</t>
  </si>
  <si>
    <t>Randolph County Housing Authority</t>
  </si>
  <si>
    <t>Coulterville Chief of Police</t>
  </si>
  <si>
    <t>Rhonda Wilson</t>
  </si>
  <si>
    <t>Mandy Hagen</t>
  </si>
  <si>
    <t>Carissa Van Den Berk Clark</t>
  </si>
  <si>
    <t>Beverly Holland</t>
  </si>
  <si>
    <t>Margot Cepeda</t>
  </si>
  <si>
    <t>John Reith</t>
  </si>
  <si>
    <t>Shelly LaChance</t>
  </si>
  <si>
    <t>Robert Essman</t>
  </si>
  <si>
    <t>Dennis Trask</t>
  </si>
  <si>
    <t>Eric Wright</t>
  </si>
  <si>
    <t>Mike Tyson</t>
  </si>
  <si>
    <t>Nicole Elsenrath</t>
  </si>
  <si>
    <t>Rebekah Hillerman</t>
  </si>
  <si>
    <t>Kat Houghton</t>
  </si>
  <si>
    <t>Carrie Statler</t>
  </si>
  <si>
    <t>Johanna Gonzolaz</t>
  </si>
  <si>
    <t>Debbi Touchette</t>
  </si>
  <si>
    <t>Edda Berti</t>
  </si>
  <si>
    <t>Christina Isley</t>
  </si>
  <si>
    <t>Kelsi Driskell</t>
  </si>
  <si>
    <t>Jennifer Grafton</t>
  </si>
  <si>
    <t>Gilster Mary-Lee</t>
  </si>
  <si>
    <t>John Cantrell</t>
  </si>
  <si>
    <t>Aarowleaf</t>
  </si>
  <si>
    <t>Bridges to Hope</t>
  </si>
  <si>
    <t>Katie Unthink</t>
  </si>
  <si>
    <t>Healthy Communities Alliance</t>
  </si>
  <si>
    <t>10257 State Rte 3 Red Bud, IL 62278</t>
  </si>
  <si>
    <t>618-282-6233</t>
  </si>
  <si>
    <t>jreith@comwell.us</t>
  </si>
  <si>
    <t>sbaker@comwell.us 618-282-6233</t>
  </si>
  <si>
    <t>Randolph/Washington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</si>
</sst>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m/d;@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2" xfId="0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0" sqref="B10"/>
    </sheetView>
  </sheetViews>
  <sheetFormatPr defaultRowHeight="15.75" x14ac:dyDescent="0.25"/>
  <cols>
    <col min="1" max="1" width="46.625" customWidth="1"/>
    <col min="2" max="2" width="53.75" customWidth="1"/>
  </cols>
  <sheetData>
    <row r="1" spans="1:2" ht="33" customHeight="1" x14ac:dyDescent="0.25">
      <c r="A1" s="5" t="s">
        <v>1</v>
      </c>
      <c r="B1" s="13" t="s">
        <v>161</v>
      </c>
    </row>
    <row r="2" spans="1:2" ht="33" customHeight="1" x14ac:dyDescent="0.25">
      <c r="A2" s="2" t="s">
        <v>2</v>
      </c>
      <c r="B2" s="14" t="s">
        <v>113</v>
      </c>
    </row>
    <row r="3" spans="1:2" ht="33" customHeight="1" x14ac:dyDescent="0.25">
      <c r="A3" s="5" t="s">
        <v>3</v>
      </c>
      <c r="B3" s="13" t="s">
        <v>162</v>
      </c>
    </row>
    <row r="4" spans="1:2" ht="33" customHeight="1" x14ac:dyDescent="0.25">
      <c r="A4" s="2" t="s">
        <v>13</v>
      </c>
      <c r="B4" s="14" t="s">
        <v>140</v>
      </c>
    </row>
    <row r="5" spans="1:2" ht="33" customHeight="1" x14ac:dyDescent="0.25">
      <c r="A5" s="5" t="s">
        <v>14</v>
      </c>
      <c r="B5" s="13" t="s">
        <v>163</v>
      </c>
    </row>
    <row r="6" spans="1:2" ht="33" customHeight="1" x14ac:dyDescent="0.25">
      <c r="A6" s="2" t="s">
        <v>15</v>
      </c>
      <c r="B6" s="14" t="s">
        <v>164</v>
      </c>
    </row>
    <row r="7" spans="1:2" ht="33" customHeight="1" x14ac:dyDescent="0.25">
      <c r="A7" s="5" t="s">
        <v>12</v>
      </c>
      <c r="B7" s="13" t="s">
        <v>124</v>
      </c>
    </row>
    <row r="8" spans="1:2" ht="33" customHeight="1" x14ac:dyDescent="0.25">
      <c r="A8" s="3" t="s">
        <v>11</v>
      </c>
      <c r="B8" s="14" t="s">
        <v>165</v>
      </c>
    </row>
    <row r="9" spans="1:2" ht="33" customHeight="1" x14ac:dyDescent="0.25">
      <c r="A9" s="5" t="s">
        <v>4</v>
      </c>
      <c r="B9" s="13" t="s">
        <v>166</v>
      </c>
    </row>
    <row r="10" spans="1:2" ht="33" customHeight="1" x14ac:dyDescent="0.25">
      <c r="A10" s="2" t="s">
        <v>5</v>
      </c>
      <c r="B10" s="14">
        <v>5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opLeftCell="A35" zoomScale="118" workbookViewId="0">
      <selection activeCell="B22" sqref="B22"/>
    </sheetView>
  </sheetViews>
  <sheetFormatPr defaultRowHeight="15.75" x14ac:dyDescent="0.25"/>
  <cols>
    <col min="1" max="1" width="27" style="17" customWidth="1"/>
    <col min="2" max="2" width="12.875" style="19" customWidth="1"/>
    <col min="3" max="3" width="20.375" style="19" customWidth="1"/>
    <col min="4" max="4" width="21.375" style="19" customWidth="1"/>
    <col min="5" max="5" width="6.875" style="19" customWidth="1"/>
    <col min="6" max="6" width="7.375" style="19" customWidth="1"/>
    <col min="7" max="8" width="7.125" style="19" customWidth="1"/>
    <col min="9" max="9" width="7.25" style="19" customWidth="1"/>
    <col min="10" max="10" width="7.5" style="19" customWidth="1"/>
    <col min="11" max="11" width="7.375" style="19" customWidth="1"/>
    <col min="12" max="13" width="8.125" style="19" customWidth="1"/>
    <col min="14" max="14" width="8" style="19" customWidth="1"/>
    <col min="15" max="16" width="8.125" style="19" customWidth="1"/>
    <col min="17" max="17" width="9.5" customWidth="1"/>
    <col min="18" max="18" width="22" style="19" customWidth="1"/>
  </cols>
  <sheetData>
    <row r="1" spans="1:18" ht="64.5" thickTop="1" thickBot="1" x14ac:dyDescent="0.3">
      <c r="A1" s="20" t="s">
        <v>7</v>
      </c>
      <c r="B1" s="20" t="s">
        <v>0</v>
      </c>
      <c r="C1" s="20" t="s">
        <v>8</v>
      </c>
      <c r="D1" s="20" t="s">
        <v>100</v>
      </c>
      <c r="E1" s="21" t="s">
        <v>75</v>
      </c>
      <c r="F1" s="21" t="s">
        <v>76</v>
      </c>
      <c r="G1" s="21" t="s">
        <v>77</v>
      </c>
      <c r="H1" s="21" t="s">
        <v>78</v>
      </c>
      <c r="I1" s="21" t="s">
        <v>79</v>
      </c>
      <c r="J1" s="21" t="s">
        <v>80</v>
      </c>
      <c r="K1" s="21" t="s">
        <v>81</v>
      </c>
      <c r="L1" s="21" t="s">
        <v>82</v>
      </c>
      <c r="M1" s="21" t="s">
        <v>83</v>
      </c>
      <c r="N1" s="21" t="s">
        <v>84</v>
      </c>
      <c r="O1" s="21" t="s">
        <v>85</v>
      </c>
      <c r="P1" s="21" t="s">
        <v>86</v>
      </c>
      <c r="Q1" s="22" t="s">
        <v>87</v>
      </c>
      <c r="R1" s="23" t="s">
        <v>9</v>
      </c>
    </row>
    <row r="2" spans="1:18" ht="48" thickBot="1" x14ac:dyDescent="0.3">
      <c r="A2" s="16" t="s">
        <v>103</v>
      </c>
      <c r="B2" s="18">
        <v>44013</v>
      </c>
      <c r="C2" s="24" t="s">
        <v>39</v>
      </c>
      <c r="D2" s="16" t="s">
        <v>104</v>
      </c>
      <c r="E2" s="15"/>
      <c r="F2" s="15">
        <v>1</v>
      </c>
      <c r="G2" s="15">
        <v>1</v>
      </c>
      <c r="H2" s="15"/>
      <c r="I2" s="15">
        <v>1</v>
      </c>
      <c r="J2" s="15">
        <v>1</v>
      </c>
      <c r="K2" s="15"/>
      <c r="L2" s="15">
        <v>1</v>
      </c>
      <c r="M2" s="15">
        <v>1</v>
      </c>
      <c r="N2" s="15">
        <v>1</v>
      </c>
      <c r="O2" s="15"/>
      <c r="P2" s="15">
        <v>1</v>
      </c>
      <c r="Q2" s="4">
        <f>SUM(E2:P2)</f>
        <v>8</v>
      </c>
      <c r="R2" s="25" t="s">
        <v>58</v>
      </c>
    </row>
    <row r="3" spans="1:18" ht="16.5" thickBot="1" x14ac:dyDescent="0.3">
      <c r="A3" s="26" t="s">
        <v>105</v>
      </c>
      <c r="B3" s="18">
        <v>45108</v>
      </c>
      <c r="C3" s="24" t="s">
        <v>88</v>
      </c>
      <c r="D3" s="16" t="s">
        <v>106</v>
      </c>
      <c r="E3" s="15"/>
      <c r="F3" s="15"/>
      <c r="G3" s="15"/>
      <c r="H3" s="15"/>
      <c r="I3" s="15"/>
      <c r="J3" s="15"/>
      <c r="K3" s="15">
        <v>1</v>
      </c>
      <c r="L3" s="15"/>
      <c r="M3" s="15">
        <v>1</v>
      </c>
      <c r="N3" s="15"/>
      <c r="O3" s="15"/>
      <c r="P3" s="15"/>
      <c r="Q3" s="4">
        <f>SUM(E3:P3)</f>
        <v>2</v>
      </c>
      <c r="R3" s="16"/>
    </row>
    <row r="4" spans="1:18" ht="16.5" thickBot="1" x14ac:dyDescent="0.3">
      <c r="A4" s="16" t="s">
        <v>107</v>
      </c>
      <c r="B4" s="18">
        <v>44933</v>
      </c>
      <c r="C4" s="24" t="s">
        <v>90</v>
      </c>
      <c r="D4" s="16" t="s">
        <v>108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">
        <f>SUM(E4:P4)</f>
        <v>0</v>
      </c>
      <c r="R4" s="16"/>
    </row>
    <row r="5" spans="1:18" ht="32.25" thickBot="1" x14ac:dyDescent="0.3">
      <c r="A5" s="16" t="s">
        <v>109</v>
      </c>
      <c r="B5" s="18">
        <v>44958</v>
      </c>
      <c r="C5" s="24" t="s">
        <v>21</v>
      </c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4">
        <f t="shared" ref="Q5:Q68" si="0">SUM(E5:P5)</f>
        <v>0</v>
      </c>
      <c r="R5" s="16"/>
    </row>
    <row r="6" spans="1:18" ht="32.25" thickBot="1" x14ac:dyDescent="0.3">
      <c r="A6" s="16" t="s">
        <v>110</v>
      </c>
      <c r="B6" s="18">
        <v>44958</v>
      </c>
      <c r="C6" s="24" t="s">
        <v>21</v>
      </c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0</v>
      </c>
      <c r="R6" s="16"/>
    </row>
    <row r="7" spans="1:18" ht="32.25" thickBot="1" x14ac:dyDescent="0.3">
      <c r="A7" s="16" t="s">
        <v>111</v>
      </c>
      <c r="B7" s="18">
        <v>44743</v>
      </c>
      <c r="C7" s="24" t="s">
        <v>21</v>
      </c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4">
        <f t="shared" si="0"/>
        <v>0</v>
      </c>
      <c r="R7" s="16"/>
    </row>
    <row r="8" spans="1:18" ht="16.5" thickBot="1" x14ac:dyDescent="0.3">
      <c r="A8" s="16" t="s">
        <v>112</v>
      </c>
      <c r="B8" s="18">
        <v>44805</v>
      </c>
      <c r="C8" s="24" t="s">
        <v>93</v>
      </c>
      <c r="D8" s="16" t="s">
        <v>113</v>
      </c>
      <c r="E8" s="15"/>
      <c r="F8" s="15"/>
      <c r="G8" s="15"/>
      <c r="H8" s="15"/>
      <c r="I8" s="15"/>
      <c r="J8" s="15"/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4">
        <f t="shared" si="0"/>
        <v>6</v>
      </c>
      <c r="R8" s="16"/>
    </row>
    <row r="9" spans="1:18" ht="16.5" thickBot="1" x14ac:dyDescent="0.3">
      <c r="A9" s="16" t="s">
        <v>114</v>
      </c>
      <c r="B9" s="18">
        <v>45139</v>
      </c>
      <c r="C9" s="24" t="s">
        <v>90</v>
      </c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0</v>
      </c>
      <c r="R9" s="16"/>
    </row>
    <row r="10" spans="1:18" ht="16.5" thickBot="1" x14ac:dyDescent="0.3">
      <c r="A10" s="16" t="s">
        <v>115</v>
      </c>
      <c r="B10" s="18">
        <v>44652</v>
      </c>
      <c r="C10" s="24" t="s">
        <v>36</v>
      </c>
      <c r="D10" s="16" t="s">
        <v>116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0</v>
      </c>
      <c r="R10" s="16"/>
    </row>
    <row r="11" spans="1:18" ht="32.25" thickBot="1" x14ac:dyDescent="0.3">
      <c r="A11" s="16" t="s">
        <v>117</v>
      </c>
      <c r="B11" s="18">
        <v>45108</v>
      </c>
      <c r="C11" s="24" t="s">
        <v>28</v>
      </c>
      <c r="D11" s="1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0</v>
      </c>
      <c r="R11" s="16"/>
    </row>
    <row r="12" spans="1:18" ht="32.25" thickBot="1" x14ac:dyDescent="0.3">
      <c r="A12" s="16" t="s">
        <v>118</v>
      </c>
      <c r="B12" s="18">
        <v>45108</v>
      </c>
      <c r="C12" s="24" t="s">
        <v>29</v>
      </c>
      <c r="D12" s="1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>
        <f t="shared" si="0"/>
        <v>0</v>
      </c>
      <c r="R12" s="16"/>
    </row>
    <row r="13" spans="1:18" ht="32.25" thickBot="1" x14ac:dyDescent="0.3">
      <c r="A13" s="16" t="s">
        <v>119</v>
      </c>
      <c r="B13" s="18">
        <v>45108</v>
      </c>
      <c r="C13" s="24" t="s">
        <v>29</v>
      </c>
      <c r="D13" s="16" t="s">
        <v>120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">
        <f t="shared" si="0"/>
        <v>0</v>
      </c>
      <c r="R13" s="16"/>
    </row>
    <row r="14" spans="1:18" ht="32.25" thickBot="1" x14ac:dyDescent="0.3">
      <c r="A14" s="16" t="s">
        <v>121</v>
      </c>
      <c r="B14" s="18">
        <v>45505</v>
      </c>
      <c r="C14" s="24" t="s">
        <v>73</v>
      </c>
      <c r="D14" s="16" t="s">
        <v>113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0</v>
      </c>
      <c r="R14" s="16"/>
    </row>
    <row r="15" spans="1:18" ht="32.25" thickBot="1" x14ac:dyDescent="0.3">
      <c r="A15" s="16" t="s">
        <v>155</v>
      </c>
      <c r="B15" s="18">
        <v>45231</v>
      </c>
      <c r="C15" s="24" t="s">
        <v>34</v>
      </c>
      <c r="D15" s="16"/>
      <c r="E15" s="15"/>
      <c r="F15" s="15"/>
      <c r="G15" s="15"/>
      <c r="H15" s="15"/>
      <c r="I15" s="15"/>
      <c r="J15" s="15"/>
      <c r="K15" s="15"/>
      <c r="L15" s="15">
        <v>1</v>
      </c>
      <c r="M15" s="15"/>
      <c r="N15" s="15"/>
      <c r="O15" s="15"/>
      <c r="P15" s="15"/>
      <c r="Q15" s="4">
        <f t="shared" si="0"/>
        <v>1</v>
      </c>
      <c r="R15" s="16"/>
    </row>
    <row r="16" spans="1:18" ht="16.5" thickBot="1" x14ac:dyDescent="0.3">
      <c r="A16" s="16" t="s">
        <v>122</v>
      </c>
      <c r="B16" s="18">
        <v>44743</v>
      </c>
      <c r="C16" s="24" t="s">
        <v>40</v>
      </c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0</v>
      </c>
      <c r="R16" s="16"/>
    </row>
    <row r="17" spans="1:18" ht="32.25" thickBot="1" x14ac:dyDescent="0.3">
      <c r="A17" s="16" t="s">
        <v>123</v>
      </c>
      <c r="B17" s="18">
        <v>44986</v>
      </c>
      <c r="C17" s="24" t="s">
        <v>35</v>
      </c>
      <c r="D17" s="1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4">
        <f t="shared" si="0"/>
        <v>0</v>
      </c>
      <c r="R17" s="16"/>
    </row>
    <row r="18" spans="1:18" ht="32.25" thickBot="1" x14ac:dyDescent="0.3">
      <c r="A18" s="16" t="s">
        <v>124</v>
      </c>
      <c r="B18" s="18">
        <v>45139</v>
      </c>
      <c r="C18" s="24" t="s">
        <v>31</v>
      </c>
      <c r="D18" s="16" t="s">
        <v>113</v>
      </c>
      <c r="E18" s="15"/>
      <c r="F18" s="15"/>
      <c r="G18" s="15"/>
      <c r="H18" s="15"/>
      <c r="I18" s="15"/>
      <c r="J18" s="15"/>
      <c r="K18" s="15">
        <v>1</v>
      </c>
      <c r="L18" s="15"/>
      <c r="M18" s="15"/>
      <c r="N18" s="15"/>
      <c r="O18" s="15"/>
      <c r="P18" s="15"/>
      <c r="Q18" s="4">
        <f t="shared" si="0"/>
        <v>1</v>
      </c>
      <c r="R18" s="16"/>
    </row>
    <row r="19" spans="1:18" ht="32.25" thickBot="1" x14ac:dyDescent="0.3">
      <c r="A19" s="16" t="s">
        <v>125</v>
      </c>
      <c r="B19" s="18">
        <v>44652</v>
      </c>
      <c r="C19" s="24" t="s">
        <v>29</v>
      </c>
      <c r="D19" s="16" t="s">
        <v>133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4">
        <f t="shared" si="0"/>
        <v>0</v>
      </c>
      <c r="R19" s="16"/>
    </row>
    <row r="20" spans="1:18" ht="32.25" thickBot="1" x14ac:dyDescent="0.3">
      <c r="A20" s="16" t="s">
        <v>126</v>
      </c>
      <c r="B20" s="18">
        <v>44593</v>
      </c>
      <c r="C20" s="24" t="s">
        <v>61</v>
      </c>
      <c r="D20" s="16" t="s">
        <v>134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0</v>
      </c>
      <c r="R20" s="16"/>
    </row>
    <row r="21" spans="1:18" ht="32.25" thickBot="1" x14ac:dyDescent="0.3">
      <c r="A21" s="16" t="s">
        <v>127</v>
      </c>
      <c r="B21" s="18">
        <v>45108</v>
      </c>
      <c r="C21" s="24" t="s">
        <v>56</v>
      </c>
      <c r="D21" s="16" t="s">
        <v>156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">
        <f t="shared" si="0"/>
        <v>0</v>
      </c>
      <c r="R21" s="16"/>
    </row>
    <row r="22" spans="1:18" ht="16.5" thickBot="1" x14ac:dyDescent="0.3">
      <c r="A22" s="16"/>
      <c r="B22" s="18"/>
      <c r="C22" s="24" t="s">
        <v>64</v>
      </c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4">
        <f t="shared" si="0"/>
        <v>0</v>
      </c>
      <c r="R22" s="16"/>
    </row>
    <row r="23" spans="1:18" ht="32.25" thickBot="1" x14ac:dyDescent="0.3">
      <c r="A23" s="16" t="s">
        <v>128</v>
      </c>
      <c r="B23" s="18">
        <v>44013</v>
      </c>
      <c r="C23" s="24" t="s">
        <v>44</v>
      </c>
      <c r="D23" s="16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0</v>
      </c>
      <c r="R23" s="16"/>
    </row>
    <row r="24" spans="1:18" ht="16.5" thickBot="1" x14ac:dyDescent="0.3">
      <c r="A24" s="16" t="s">
        <v>129</v>
      </c>
      <c r="B24" s="18">
        <v>44958</v>
      </c>
      <c r="C24" s="24" t="s">
        <v>62</v>
      </c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4">
        <f t="shared" si="0"/>
        <v>0</v>
      </c>
      <c r="R24" s="16"/>
    </row>
    <row r="25" spans="1:18" ht="32.25" thickBot="1" x14ac:dyDescent="0.3">
      <c r="A25" s="16" t="s">
        <v>130</v>
      </c>
      <c r="B25" s="18">
        <v>44713</v>
      </c>
      <c r="C25" s="24" t="s">
        <v>61</v>
      </c>
      <c r="D25" s="1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0</v>
      </c>
      <c r="R25" s="16"/>
    </row>
    <row r="26" spans="1:18" ht="16.5" thickBot="1" x14ac:dyDescent="0.3">
      <c r="A26" s="16" t="s">
        <v>131</v>
      </c>
      <c r="B26" s="18">
        <v>45139</v>
      </c>
      <c r="C26" s="24" t="s">
        <v>90</v>
      </c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0</v>
      </c>
      <c r="R26" s="16"/>
    </row>
    <row r="27" spans="1:18" ht="16.5" thickBot="1" x14ac:dyDescent="0.3">
      <c r="A27" s="16" t="s">
        <v>132</v>
      </c>
      <c r="B27" s="18">
        <v>44774</v>
      </c>
      <c r="C27" s="24" t="s">
        <v>90</v>
      </c>
      <c r="D27" s="16"/>
      <c r="E27" s="15"/>
      <c r="F27" s="15"/>
      <c r="G27" s="15"/>
      <c r="H27" s="15"/>
      <c r="I27" s="15"/>
      <c r="J27" s="15"/>
      <c r="K27" s="15">
        <v>1</v>
      </c>
      <c r="L27" s="15"/>
      <c r="M27" s="15"/>
      <c r="N27" s="15"/>
      <c r="O27" s="15"/>
      <c r="P27" s="15"/>
      <c r="Q27" s="4">
        <f t="shared" si="0"/>
        <v>1</v>
      </c>
      <c r="R27" s="16"/>
    </row>
    <row r="28" spans="1:18" ht="16.5" thickBot="1" x14ac:dyDescent="0.3">
      <c r="A28" s="16" t="s">
        <v>135</v>
      </c>
      <c r="B28" s="18">
        <v>44013</v>
      </c>
      <c r="C28" s="24" t="s">
        <v>90</v>
      </c>
      <c r="D28" s="16"/>
      <c r="E28" s="15"/>
      <c r="F28" s="15"/>
      <c r="G28" s="15"/>
      <c r="H28" s="15"/>
      <c r="I28" s="15"/>
      <c r="J28" s="15"/>
      <c r="K28" s="15">
        <v>1</v>
      </c>
      <c r="L28" s="15"/>
      <c r="M28" s="15">
        <v>1</v>
      </c>
      <c r="N28" s="15"/>
      <c r="O28" s="15"/>
      <c r="P28" s="15"/>
      <c r="Q28" s="4">
        <f t="shared" si="0"/>
        <v>2</v>
      </c>
      <c r="R28" s="16"/>
    </row>
    <row r="29" spans="1:18" ht="16.5" thickBot="1" x14ac:dyDescent="0.3">
      <c r="A29" s="16" t="s">
        <v>136</v>
      </c>
      <c r="B29" s="18">
        <v>45231</v>
      </c>
      <c r="C29" s="24" t="s">
        <v>90</v>
      </c>
      <c r="D29" s="16"/>
      <c r="E29" s="15"/>
      <c r="F29" s="15"/>
      <c r="G29" s="15"/>
      <c r="H29" s="15"/>
      <c r="I29" s="15"/>
      <c r="J29" s="15"/>
      <c r="K29" s="15"/>
      <c r="L29" s="15"/>
      <c r="M29" s="15">
        <v>1</v>
      </c>
      <c r="N29" s="15"/>
      <c r="O29" s="15"/>
      <c r="P29" s="15"/>
      <c r="Q29" s="4">
        <f t="shared" si="0"/>
        <v>1</v>
      </c>
      <c r="R29" s="16"/>
    </row>
    <row r="30" spans="1:18" ht="32.25" thickBot="1" x14ac:dyDescent="0.3">
      <c r="A30" s="16" t="s">
        <v>137</v>
      </c>
      <c r="B30" s="18">
        <v>45139</v>
      </c>
      <c r="C30" s="24" t="s">
        <v>50</v>
      </c>
      <c r="D30" s="16"/>
      <c r="E30" s="15"/>
      <c r="F30" s="15"/>
      <c r="G30" s="15"/>
      <c r="H30" s="15"/>
      <c r="I30" s="15"/>
      <c r="J30" s="15"/>
      <c r="K30" s="15">
        <v>1</v>
      </c>
      <c r="L30" s="15"/>
      <c r="M30" s="15"/>
      <c r="N30" s="15"/>
      <c r="O30" s="15"/>
      <c r="P30" s="15"/>
      <c r="Q30" s="4">
        <f t="shared" si="0"/>
        <v>1</v>
      </c>
      <c r="R30" s="16"/>
    </row>
    <row r="31" spans="1:18" ht="32.25" thickBot="1" x14ac:dyDescent="0.3">
      <c r="A31" s="16" t="s">
        <v>138</v>
      </c>
      <c r="B31" s="18">
        <v>44958</v>
      </c>
      <c r="C31" s="24" t="s">
        <v>20</v>
      </c>
      <c r="D31" s="16"/>
      <c r="E31" s="15"/>
      <c r="F31" s="15"/>
      <c r="G31" s="15"/>
      <c r="H31" s="15"/>
      <c r="I31" s="15"/>
      <c r="J31" s="15"/>
      <c r="K31" s="15">
        <v>1</v>
      </c>
      <c r="L31" s="15"/>
      <c r="M31" s="15">
        <v>1</v>
      </c>
      <c r="N31" s="15"/>
      <c r="O31" s="15"/>
      <c r="P31" s="15"/>
      <c r="Q31" s="4">
        <f t="shared" si="0"/>
        <v>2</v>
      </c>
      <c r="R31" s="16"/>
    </row>
    <row r="32" spans="1:18" ht="16.5" thickBot="1" x14ac:dyDescent="0.3">
      <c r="A32" s="16" t="s">
        <v>139</v>
      </c>
      <c r="B32" s="18">
        <v>45139</v>
      </c>
      <c r="C32" s="24" t="s">
        <v>40</v>
      </c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0</v>
      </c>
      <c r="R32" s="16"/>
    </row>
    <row r="33" spans="1:18" ht="16.5" thickBot="1" x14ac:dyDescent="0.3">
      <c r="A33" s="16" t="s">
        <v>140</v>
      </c>
      <c r="B33" s="18">
        <v>43952</v>
      </c>
      <c r="C33" s="24" t="s">
        <v>88</v>
      </c>
      <c r="D33" s="16"/>
      <c r="E33" s="15"/>
      <c r="F33" s="15"/>
      <c r="G33" s="15"/>
      <c r="H33" s="15"/>
      <c r="I33" s="15"/>
      <c r="J33" s="15"/>
      <c r="K33" s="15">
        <v>1</v>
      </c>
      <c r="L33" s="15">
        <v>1</v>
      </c>
      <c r="M33" s="15">
        <v>1</v>
      </c>
      <c r="N33" s="15">
        <v>1</v>
      </c>
      <c r="O33" s="15"/>
      <c r="P33" s="15"/>
      <c r="Q33" s="4">
        <f t="shared" si="0"/>
        <v>4</v>
      </c>
      <c r="R33" s="16"/>
    </row>
    <row r="34" spans="1:18" ht="32.25" thickBot="1" x14ac:dyDescent="0.3">
      <c r="A34" s="16" t="s">
        <v>141</v>
      </c>
      <c r="B34" s="18">
        <v>45047</v>
      </c>
      <c r="C34" s="24" t="s">
        <v>56</v>
      </c>
      <c r="D34" s="16"/>
      <c r="E34" s="15"/>
      <c r="F34" s="15"/>
      <c r="G34" s="15"/>
      <c r="H34" s="15"/>
      <c r="I34" s="15"/>
      <c r="J34" s="15"/>
      <c r="K34" s="15">
        <v>1</v>
      </c>
      <c r="L34" s="15"/>
      <c r="M34" s="15"/>
      <c r="N34" s="15"/>
      <c r="O34" s="15"/>
      <c r="P34" s="15"/>
      <c r="Q34" s="4">
        <f t="shared" si="0"/>
        <v>1</v>
      </c>
      <c r="R34" s="16"/>
    </row>
    <row r="35" spans="1:18" ht="16.5" thickBot="1" x14ac:dyDescent="0.3">
      <c r="A35" s="16" t="s">
        <v>142</v>
      </c>
      <c r="B35" s="18">
        <v>45231</v>
      </c>
      <c r="C35" s="24" t="s">
        <v>88</v>
      </c>
      <c r="D35" s="16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0</v>
      </c>
      <c r="R35" s="16"/>
    </row>
    <row r="36" spans="1:18" ht="32.25" thickBot="1" x14ac:dyDescent="0.3">
      <c r="A36" s="16" t="s">
        <v>143</v>
      </c>
      <c r="B36" s="18">
        <v>43831</v>
      </c>
      <c r="C36" s="24" t="s">
        <v>53</v>
      </c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0</v>
      </c>
      <c r="R36" s="16"/>
    </row>
    <row r="37" spans="1:18" ht="16.5" thickBot="1" x14ac:dyDescent="0.3">
      <c r="A37" s="16" t="s">
        <v>144</v>
      </c>
      <c r="B37" s="18">
        <v>45231</v>
      </c>
      <c r="C37" s="24" t="s">
        <v>90</v>
      </c>
      <c r="D37" s="16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0</v>
      </c>
      <c r="R37" s="16"/>
    </row>
    <row r="38" spans="1:18" ht="32.25" thickBot="1" x14ac:dyDescent="0.3">
      <c r="A38" s="16" t="s">
        <v>145</v>
      </c>
      <c r="B38" s="18">
        <v>43983</v>
      </c>
      <c r="C38" s="24" t="s">
        <v>18</v>
      </c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0</v>
      </c>
      <c r="R38" s="16"/>
    </row>
    <row r="39" spans="1:18" ht="32.25" thickBot="1" x14ac:dyDescent="0.3">
      <c r="A39" s="16" t="s">
        <v>146</v>
      </c>
      <c r="B39" s="18">
        <v>45231</v>
      </c>
      <c r="C39" s="24" t="s">
        <v>50</v>
      </c>
      <c r="D39" s="16"/>
      <c r="E39" s="15"/>
      <c r="F39" s="15"/>
      <c r="G39" s="15"/>
      <c r="H39" s="15"/>
      <c r="I39" s="15"/>
      <c r="J39" s="15"/>
      <c r="K39" s="15">
        <v>1</v>
      </c>
      <c r="L39" s="15"/>
      <c r="M39" s="15"/>
      <c r="N39" s="15"/>
      <c r="O39" s="15"/>
      <c r="P39" s="15"/>
      <c r="Q39" s="4">
        <f t="shared" si="0"/>
        <v>1</v>
      </c>
      <c r="R39" s="16"/>
    </row>
    <row r="40" spans="1:18" ht="16.5" thickBot="1" x14ac:dyDescent="0.3">
      <c r="A40" s="16" t="s">
        <v>147</v>
      </c>
      <c r="B40" s="18">
        <v>44652</v>
      </c>
      <c r="C40" s="24" t="s">
        <v>51</v>
      </c>
      <c r="D40" s="16"/>
      <c r="E40" s="15"/>
      <c r="F40" s="15"/>
      <c r="G40" s="15"/>
      <c r="H40" s="15"/>
      <c r="I40" s="15"/>
      <c r="J40" s="15"/>
      <c r="K40" s="15">
        <v>1</v>
      </c>
      <c r="L40" s="15">
        <v>1</v>
      </c>
      <c r="M40" s="15"/>
      <c r="N40" s="15"/>
      <c r="O40" s="15"/>
      <c r="P40" s="15"/>
      <c r="Q40" s="4">
        <f t="shared" si="0"/>
        <v>2</v>
      </c>
      <c r="R40" s="16"/>
    </row>
    <row r="41" spans="1:18" ht="32.25" thickBot="1" x14ac:dyDescent="0.3">
      <c r="A41" s="16" t="s">
        <v>148</v>
      </c>
      <c r="B41" s="18">
        <v>45139</v>
      </c>
      <c r="C41" s="24" t="s">
        <v>35</v>
      </c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4">
        <f t="shared" si="0"/>
        <v>0</v>
      </c>
      <c r="R41" s="16"/>
    </row>
    <row r="42" spans="1:18" ht="32.25" thickBot="1" x14ac:dyDescent="0.3">
      <c r="A42" s="16" t="s">
        <v>149</v>
      </c>
      <c r="B42" s="18">
        <v>44805</v>
      </c>
      <c r="C42" s="24" t="s">
        <v>31</v>
      </c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/>
    </row>
    <row r="43" spans="1:18" ht="32.25" thickBot="1" x14ac:dyDescent="0.3">
      <c r="A43" s="16" t="s">
        <v>150</v>
      </c>
      <c r="B43" s="18">
        <v>44713</v>
      </c>
      <c r="C43" s="24" t="s">
        <v>20</v>
      </c>
      <c r="D43" s="16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4">
        <f t="shared" si="0"/>
        <v>0</v>
      </c>
      <c r="R43" s="16"/>
    </row>
    <row r="44" spans="1:18" ht="16.5" thickBot="1" x14ac:dyDescent="0.3">
      <c r="A44" s="16" t="s">
        <v>151</v>
      </c>
      <c r="B44" s="18">
        <v>45261</v>
      </c>
      <c r="C44" s="24" t="s">
        <v>90</v>
      </c>
      <c r="D44" s="16"/>
      <c r="E44" s="15"/>
      <c r="F44" s="15"/>
      <c r="G44" s="15"/>
      <c r="H44" s="15"/>
      <c r="I44" s="15"/>
      <c r="J44" s="15"/>
      <c r="K44" s="15"/>
      <c r="L44" s="15">
        <v>1</v>
      </c>
      <c r="M44" s="15"/>
      <c r="N44" s="15"/>
      <c r="O44" s="15"/>
      <c r="P44" s="15"/>
      <c r="Q44" s="4">
        <f t="shared" si="0"/>
        <v>1</v>
      </c>
      <c r="R44" s="16"/>
    </row>
    <row r="45" spans="1:18" ht="16.5" thickBot="1" x14ac:dyDescent="0.3">
      <c r="A45" s="16" t="s">
        <v>152</v>
      </c>
      <c r="B45" s="18"/>
      <c r="C45" s="24" t="s">
        <v>93</v>
      </c>
      <c r="D45" s="16" t="s">
        <v>159</v>
      </c>
      <c r="E45" s="15"/>
      <c r="F45" s="15"/>
      <c r="G45" s="15"/>
      <c r="H45" s="15"/>
      <c r="I45" s="15"/>
      <c r="J45" s="15"/>
      <c r="K45" s="15"/>
      <c r="L45" s="15"/>
      <c r="M45" s="15">
        <v>1</v>
      </c>
      <c r="N45" s="15"/>
      <c r="O45" s="15"/>
      <c r="P45" s="15"/>
      <c r="Q45" s="4">
        <f t="shared" si="0"/>
        <v>1</v>
      </c>
      <c r="R45" s="16"/>
    </row>
    <row r="46" spans="1:18" ht="32.25" thickBot="1" x14ac:dyDescent="0.3">
      <c r="A46" s="16" t="s">
        <v>153</v>
      </c>
      <c r="B46" s="18">
        <v>45323</v>
      </c>
      <c r="C46" s="24" t="s">
        <v>50</v>
      </c>
      <c r="D46" s="16"/>
      <c r="E46" s="15"/>
      <c r="F46" s="15"/>
      <c r="G46" s="15"/>
      <c r="H46" s="15"/>
      <c r="I46" s="15"/>
      <c r="J46" s="15"/>
      <c r="K46" s="15"/>
      <c r="L46" s="15">
        <v>1</v>
      </c>
      <c r="M46" s="15">
        <v>1</v>
      </c>
      <c r="N46" s="15"/>
      <c r="O46" s="15"/>
      <c r="P46" s="15"/>
      <c r="Q46" s="4">
        <f t="shared" si="0"/>
        <v>2</v>
      </c>
      <c r="R46" s="16"/>
    </row>
    <row r="47" spans="1:18" ht="16.5" thickBot="1" x14ac:dyDescent="0.3">
      <c r="A47" s="16" t="s">
        <v>154</v>
      </c>
      <c r="B47" s="18">
        <v>45292</v>
      </c>
      <c r="C47" s="24" t="s">
        <v>88</v>
      </c>
      <c r="D47" s="16"/>
      <c r="E47" s="15"/>
      <c r="F47" s="15"/>
      <c r="G47" s="15"/>
      <c r="H47" s="15"/>
      <c r="I47" s="15"/>
      <c r="J47" s="15"/>
      <c r="K47" s="15"/>
      <c r="L47" s="15">
        <v>1</v>
      </c>
      <c r="M47" s="15">
        <v>1</v>
      </c>
      <c r="N47" s="15"/>
      <c r="O47" s="15"/>
      <c r="P47" s="15"/>
      <c r="Q47" s="4">
        <f t="shared" si="0"/>
        <v>2</v>
      </c>
      <c r="R47" s="16"/>
    </row>
    <row r="48" spans="1:18" ht="32.25" thickBot="1" x14ac:dyDescent="0.3">
      <c r="A48" s="16" t="s">
        <v>157</v>
      </c>
      <c r="B48" s="18">
        <v>44013</v>
      </c>
      <c r="C48" s="24" t="s">
        <v>20</v>
      </c>
      <c r="D48" s="16" t="s">
        <v>158</v>
      </c>
      <c r="E48" s="15"/>
      <c r="F48" s="15"/>
      <c r="G48" s="15"/>
      <c r="H48" s="15"/>
      <c r="I48" s="15"/>
      <c r="J48" s="15"/>
      <c r="K48" s="15"/>
      <c r="L48" s="15"/>
      <c r="M48" s="15">
        <v>1</v>
      </c>
      <c r="N48" s="15"/>
      <c r="O48" s="15"/>
      <c r="P48" s="15"/>
      <c r="Q48" s="4">
        <f t="shared" si="0"/>
        <v>1</v>
      </c>
      <c r="R48" s="16"/>
    </row>
    <row r="49" spans="1:18" ht="16.5" thickBot="1" x14ac:dyDescent="0.3">
      <c r="A49" s="16" t="s">
        <v>160</v>
      </c>
      <c r="B49" s="18">
        <v>45200</v>
      </c>
      <c r="C49" s="24" t="s">
        <v>88</v>
      </c>
      <c r="D49" s="16"/>
      <c r="E49" s="15"/>
      <c r="F49" s="15"/>
      <c r="G49" s="15"/>
      <c r="H49" s="15"/>
      <c r="I49" s="15"/>
      <c r="J49" s="15"/>
      <c r="K49" s="15"/>
      <c r="L49" s="15">
        <v>1</v>
      </c>
      <c r="M49" s="15"/>
      <c r="N49" s="15"/>
      <c r="O49" s="15"/>
      <c r="P49" s="15"/>
      <c r="Q49" s="4">
        <f t="shared" si="0"/>
        <v>1</v>
      </c>
      <c r="R49" s="16"/>
    </row>
    <row r="50" spans="1:18" ht="16.5" thickBot="1" x14ac:dyDescent="0.3">
      <c r="A50" s="16" t="s">
        <v>142</v>
      </c>
      <c r="B50" s="18">
        <v>45231</v>
      </c>
      <c r="C50" s="24" t="s">
        <v>88</v>
      </c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16.5" thickBot="1" x14ac:dyDescent="0.3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6.5" thickBot="1" x14ac:dyDescent="0.3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6.5" thickBot="1" x14ac:dyDescent="0.3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6.5" thickBot="1" x14ac:dyDescent="0.3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6.5" thickBot="1" x14ac:dyDescent="0.3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6.5" thickBot="1" x14ac:dyDescent="0.3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6.5" thickBot="1" x14ac:dyDescent="0.3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6.5" thickBot="1" x14ac:dyDescent="0.3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6.5" thickBot="1" x14ac:dyDescent="0.3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6.5" thickBot="1" x14ac:dyDescent="0.3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6.5" thickBot="1" x14ac:dyDescent="0.3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6.5" thickBot="1" x14ac:dyDescent="0.3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6.5" thickBot="1" x14ac:dyDescent="0.3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.5" thickBot="1" x14ac:dyDescent="0.3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.5" thickBot="1" x14ac:dyDescent="0.3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.5" thickBot="1" x14ac:dyDescent="0.3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.5" thickBot="1" x14ac:dyDescent="0.3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.5" thickBot="1" x14ac:dyDescent="0.3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.5" thickBot="1" x14ac:dyDescent="0.3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.5" thickBot="1" x14ac:dyDescent="0.3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.5" thickBot="1" x14ac:dyDescent="0.3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.5" thickBot="1" x14ac:dyDescent="0.3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.5" thickBot="1" x14ac:dyDescent="0.3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.5" thickBot="1" x14ac:dyDescent="0.3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.5" thickBot="1" x14ac:dyDescent="0.3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34" workbookViewId="0">
      <selection activeCell="E5" sqref="A1:XFD1048576"/>
    </sheetView>
  </sheetViews>
  <sheetFormatPr defaultRowHeight="15.75" x14ac:dyDescent="0.25"/>
  <cols>
    <col min="1" max="1" width="25.75" customWidth="1"/>
    <col min="2" max="2" width="22.375" customWidth="1"/>
    <col min="3" max="3" width="20.875" customWidth="1"/>
    <col min="4" max="4" width="19.375" customWidth="1"/>
    <col min="5" max="6" width="17.75" customWidth="1"/>
    <col min="7" max="7" width="8" customWidth="1"/>
    <col min="8" max="8" width="9.875" customWidth="1"/>
    <col min="10" max="10" width="35.25" customWidth="1"/>
  </cols>
  <sheetData>
    <row r="1" spans="1:11" ht="60" customHeight="1" x14ac:dyDescent="0.25">
      <c r="A1" s="30" t="s">
        <v>74</v>
      </c>
      <c r="B1" s="30"/>
      <c r="C1" s="31"/>
      <c r="D1" s="31"/>
      <c r="E1" s="31"/>
      <c r="F1" s="32"/>
      <c r="J1" t="s">
        <v>97</v>
      </c>
      <c r="K1" t="s">
        <v>99</v>
      </c>
    </row>
    <row r="2" spans="1:11" ht="39.950000000000003" customHeight="1" x14ac:dyDescent="0.25">
      <c r="A2" s="6" t="s">
        <v>8</v>
      </c>
      <c r="B2" s="27" t="s">
        <v>6</v>
      </c>
      <c r="C2" s="28"/>
      <c r="D2" s="28"/>
      <c r="E2" s="28"/>
      <c r="F2" s="29"/>
      <c r="J2" s="12" t="s">
        <v>56</v>
      </c>
      <c r="K2">
        <f>COUNTIF('2. ROSC Active'!C2:C75,J2)</f>
        <v>2</v>
      </c>
    </row>
    <row r="3" spans="1:11" ht="39.950000000000003" customHeight="1" x14ac:dyDescent="0.25">
      <c r="A3" s="8" t="s">
        <v>24</v>
      </c>
      <c r="B3" s="7" t="s">
        <v>88</v>
      </c>
      <c r="C3" s="7" t="s">
        <v>89</v>
      </c>
      <c r="D3" s="7" t="s">
        <v>90</v>
      </c>
      <c r="E3" s="7"/>
      <c r="F3" s="9"/>
      <c r="J3" s="12" t="s">
        <v>57</v>
      </c>
      <c r="K3">
        <f>COUNTIF('2. ROSC Active'!C2:C75,J3)</f>
        <v>0</v>
      </c>
    </row>
    <row r="4" spans="1:11" ht="39.950000000000003" customHeight="1" x14ac:dyDescent="0.25">
      <c r="A4" s="1" t="s">
        <v>16</v>
      </c>
      <c r="B4" s="6" t="s">
        <v>18</v>
      </c>
      <c r="C4" s="6" t="s">
        <v>67</v>
      </c>
      <c r="D4" s="6" t="s">
        <v>19</v>
      </c>
      <c r="E4" s="6" t="s">
        <v>20</v>
      </c>
      <c r="F4" s="10"/>
      <c r="J4" s="12" t="s">
        <v>63</v>
      </c>
      <c r="K4">
        <f>COUNTIF('2. ROSC Active'!C2:C75,J4)</f>
        <v>0</v>
      </c>
    </row>
    <row r="5" spans="1:11" ht="39.950000000000003" customHeight="1" x14ac:dyDescent="0.2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69</v>
      </c>
      <c r="K5">
        <f>COUNTIF('2. ROSC Active'!C2:C75,J5)</f>
        <v>0</v>
      </c>
    </row>
    <row r="6" spans="1:11" ht="39.950000000000003" customHeight="1" x14ac:dyDescent="0.25">
      <c r="A6" s="1" t="s">
        <v>25</v>
      </c>
      <c r="B6" s="6" t="s">
        <v>91</v>
      </c>
      <c r="C6" s="6" t="s">
        <v>92</v>
      </c>
      <c r="D6" s="6" t="s">
        <v>93</v>
      </c>
      <c r="E6" s="6"/>
      <c r="F6" s="10"/>
      <c r="J6" s="12" t="s">
        <v>51</v>
      </c>
      <c r="K6">
        <f>COUNTIF('2. ROSC Active'!C2:C75,J6)</f>
        <v>1</v>
      </c>
    </row>
    <row r="7" spans="1:11" ht="51" customHeight="1" x14ac:dyDescent="0.25">
      <c r="A7" s="1" t="s">
        <v>70</v>
      </c>
      <c r="B7" s="6" t="s">
        <v>71</v>
      </c>
      <c r="C7" s="6" t="s">
        <v>72</v>
      </c>
      <c r="D7" s="6" t="s">
        <v>73</v>
      </c>
      <c r="E7" s="6" t="s">
        <v>94</v>
      </c>
      <c r="F7" s="6" t="s">
        <v>95</v>
      </c>
      <c r="J7" s="12" t="s">
        <v>50</v>
      </c>
      <c r="K7">
        <f>COUNTIF('2. ROSC Active'!C2:C75,J7)</f>
        <v>3</v>
      </c>
    </row>
    <row r="8" spans="1:11" ht="48.75" customHeight="1" x14ac:dyDescent="0.2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68</v>
      </c>
      <c r="J8" s="12" t="s">
        <v>65</v>
      </c>
      <c r="K8">
        <f>COUNTIF('2. ROSC Active'!C2:C75,J8)</f>
        <v>0</v>
      </c>
    </row>
    <row r="9" spans="1:11" ht="47.25" customHeight="1" x14ac:dyDescent="0.25">
      <c r="A9" s="1" t="s">
        <v>30</v>
      </c>
      <c r="B9" s="6" t="s">
        <v>31</v>
      </c>
      <c r="C9" s="6" t="s">
        <v>32</v>
      </c>
      <c r="D9" s="6" t="s">
        <v>41</v>
      </c>
      <c r="E9" s="6" t="s">
        <v>59</v>
      </c>
      <c r="F9" s="10"/>
      <c r="J9" s="12" t="s">
        <v>21</v>
      </c>
      <c r="K9">
        <f>COUNTIF('2. ROSC Active'!C2:C75,J9)</f>
        <v>3</v>
      </c>
    </row>
    <row r="10" spans="1:11" ht="39.950000000000003" customHeight="1" x14ac:dyDescent="0.2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60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2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61</v>
      </c>
      <c r="J11" s="12" t="s">
        <v>23</v>
      </c>
      <c r="K11">
        <f>COUNTIF('2. ROSC Active'!C2:C75,J11)</f>
        <v>0</v>
      </c>
    </row>
    <row r="12" spans="1:11" ht="39.950000000000003" customHeight="1" x14ac:dyDescent="0.2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62</v>
      </c>
      <c r="F12" s="10"/>
      <c r="J12" s="12" t="s">
        <v>92</v>
      </c>
      <c r="K12">
        <f>COUNTIF('2. ROSC Active'!C2:C75,J12)</f>
        <v>0</v>
      </c>
    </row>
    <row r="13" spans="1:11" ht="39.950000000000003" customHeight="1" x14ac:dyDescent="0.25">
      <c r="A13" s="1" t="s">
        <v>47</v>
      </c>
      <c r="B13" s="6" t="s">
        <v>48</v>
      </c>
      <c r="C13" s="6" t="s">
        <v>64</v>
      </c>
      <c r="D13" s="6"/>
      <c r="E13" s="6"/>
      <c r="F13" s="10"/>
      <c r="J13" s="12" t="s">
        <v>93</v>
      </c>
      <c r="K13">
        <f>COUNTIF('2. ROSC Active'!C2:C75,J13)</f>
        <v>2</v>
      </c>
    </row>
    <row r="14" spans="1:11" ht="39.950000000000003" customHeight="1" x14ac:dyDescent="0.25">
      <c r="A14" s="1" t="s">
        <v>49</v>
      </c>
      <c r="B14" s="6" t="s">
        <v>50</v>
      </c>
      <c r="C14" s="11" t="s">
        <v>69</v>
      </c>
      <c r="D14" s="6" t="s">
        <v>51</v>
      </c>
      <c r="E14" s="6" t="s">
        <v>65</v>
      </c>
      <c r="F14" s="10"/>
      <c r="J14" s="12" t="s">
        <v>91</v>
      </c>
      <c r="K14">
        <f>COUNTIF('2. ROSC Active'!C2:C75,J14)</f>
        <v>0</v>
      </c>
    </row>
    <row r="15" spans="1:11" ht="39.950000000000003" customHeight="1" x14ac:dyDescent="0.25">
      <c r="A15" s="1" t="s">
        <v>52</v>
      </c>
      <c r="B15" s="6" t="s">
        <v>53</v>
      </c>
      <c r="C15" s="6" t="s">
        <v>66</v>
      </c>
      <c r="D15" s="6"/>
      <c r="E15" s="6"/>
      <c r="F15" s="10"/>
      <c r="J15" s="12" t="s">
        <v>36</v>
      </c>
      <c r="K15">
        <f>COUNTIF('2. ROSC Active'!C2:C75,J15)</f>
        <v>1</v>
      </c>
    </row>
    <row r="16" spans="1:11" ht="39.950000000000003" customHeight="1" x14ac:dyDescent="0.25">
      <c r="A16" s="8" t="s">
        <v>54</v>
      </c>
      <c r="B16" s="7" t="s">
        <v>96</v>
      </c>
      <c r="C16" s="7"/>
      <c r="D16" s="7"/>
      <c r="E16" s="7"/>
      <c r="F16" s="10"/>
      <c r="J16" s="12" t="s">
        <v>29</v>
      </c>
      <c r="K16">
        <f>COUNTIF('2. ROSC Active'!C2:C75,J16)</f>
        <v>3</v>
      </c>
    </row>
    <row r="17" spans="1:11" ht="39.950000000000003" customHeight="1" x14ac:dyDescent="0.25">
      <c r="A17" s="8" t="s">
        <v>55</v>
      </c>
      <c r="B17" s="6" t="s">
        <v>56</v>
      </c>
      <c r="C17" s="6" t="s">
        <v>57</v>
      </c>
      <c r="D17" s="6" t="s">
        <v>63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25">
      <c r="J18" s="12" t="s">
        <v>68</v>
      </c>
      <c r="K18">
        <f>COUNTIF('2. ROSC Active'!C2:C75,J18)</f>
        <v>0</v>
      </c>
    </row>
    <row r="19" spans="1:11" x14ac:dyDescent="0.25">
      <c r="J19" s="12" t="s">
        <v>28</v>
      </c>
      <c r="K19">
        <f>COUNTIF('2. ROSC Active'!C2:C75,J19)</f>
        <v>1</v>
      </c>
    </row>
    <row r="20" spans="1:11" x14ac:dyDescent="0.25">
      <c r="J20" s="12" t="s">
        <v>35</v>
      </c>
      <c r="K20">
        <f>COUNTIF('2. ROSC Active'!C2:C75,J20)</f>
        <v>2</v>
      </c>
    </row>
    <row r="21" spans="1:11" x14ac:dyDescent="0.25">
      <c r="J21" s="12" t="s">
        <v>40</v>
      </c>
      <c r="K21">
        <f>COUNTIF('2. ROSC Active'!C2:C75,J21)</f>
        <v>2</v>
      </c>
    </row>
    <row r="22" spans="1:11" x14ac:dyDescent="0.25">
      <c r="J22" s="12" t="s">
        <v>34</v>
      </c>
      <c r="K22">
        <f>COUNTIF('2. ROSC Active'!C2:C75,J22)</f>
        <v>1</v>
      </c>
    </row>
    <row r="23" spans="1:11" x14ac:dyDescent="0.25">
      <c r="J23" s="12" t="s">
        <v>60</v>
      </c>
      <c r="K23">
        <f>COUNTIF('2. ROSC Active'!C2:C75,J23)</f>
        <v>0</v>
      </c>
    </row>
    <row r="24" spans="1:11" x14ac:dyDescent="0.25">
      <c r="J24" s="12" t="s">
        <v>44</v>
      </c>
      <c r="K24">
        <f>COUNTIF('2. ROSC Active'!C2:C75,J24)</f>
        <v>1</v>
      </c>
    </row>
    <row r="25" spans="1:11" x14ac:dyDescent="0.25">
      <c r="J25" s="12" t="s">
        <v>62</v>
      </c>
      <c r="K25">
        <f>COUNTIF('2. ROSC Active'!C2:C75,J25)</f>
        <v>1</v>
      </c>
    </row>
    <row r="26" spans="1:11" x14ac:dyDescent="0.25">
      <c r="J26" s="12" t="s">
        <v>46</v>
      </c>
      <c r="K26">
        <f>COUNTIF('2. ROSC Active'!C2:C75,J26)</f>
        <v>0</v>
      </c>
    </row>
    <row r="27" spans="1:11" x14ac:dyDescent="0.25">
      <c r="J27" s="12" t="s">
        <v>45</v>
      </c>
      <c r="K27">
        <f>COUNTIF('2. ROSC Active'!C2:C75,J27)</f>
        <v>0</v>
      </c>
    </row>
    <row r="28" spans="1:11" x14ac:dyDescent="0.25">
      <c r="J28" s="12" t="s">
        <v>42</v>
      </c>
      <c r="K28">
        <f>COUNTIF('2. ROSC Active'!C2:C75,J28)</f>
        <v>0</v>
      </c>
    </row>
    <row r="29" spans="1:11" x14ac:dyDescent="0.25">
      <c r="J29" s="12" t="s">
        <v>38</v>
      </c>
      <c r="K29">
        <f>COUNTIF('2. ROSC Active'!C2:C75,J29)</f>
        <v>0</v>
      </c>
    </row>
    <row r="30" spans="1:11" x14ac:dyDescent="0.25">
      <c r="J30" s="12" t="s">
        <v>39</v>
      </c>
      <c r="K30">
        <f>COUNTIF('2. ROSC Active'!C2:C75,J30)</f>
        <v>1</v>
      </c>
    </row>
    <row r="31" spans="1:11" x14ac:dyDescent="0.25">
      <c r="J31" s="12" t="s">
        <v>37</v>
      </c>
      <c r="K31">
        <f>COUNTIF('2. ROSC Active'!C2:C75,J31)</f>
        <v>0</v>
      </c>
    </row>
    <row r="32" spans="1:11" x14ac:dyDescent="0.25">
      <c r="J32" s="12" t="s">
        <v>61</v>
      </c>
      <c r="K32">
        <f>COUNTIF('2. ROSC Active'!C2:C75,J32)</f>
        <v>2</v>
      </c>
    </row>
    <row r="33" spans="10:11" x14ac:dyDescent="0.25">
      <c r="J33" s="12" t="s">
        <v>96</v>
      </c>
      <c r="K33">
        <f>COUNTIF('2. ROSC Active'!C2:C75,J33)</f>
        <v>0</v>
      </c>
    </row>
    <row r="34" spans="10:11" x14ac:dyDescent="0.25">
      <c r="J34" s="12" t="s">
        <v>89</v>
      </c>
      <c r="K34">
        <f>COUNTIF('2. ROSC Active'!C2:C75,J34)</f>
        <v>0</v>
      </c>
    </row>
    <row r="35" spans="10:11" x14ac:dyDescent="0.25">
      <c r="J35" s="12" t="s">
        <v>90</v>
      </c>
      <c r="K35">
        <f>COUNTIF('2. ROSC Active'!C2:C75,J35)</f>
        <v>8</v>
      </c>
    </row>
    <row r="36" spans="10:11" x14ac:dyDescent="0.25">
      <c r="J36" s="12" t="s">
        <v>88</v>
      </c>
      <c r="K36">
        <f>COUNTIF('2. ROSC Active'!C2:C75,J36)</f>
        <v>6</v>
      </c>
    </row>
    <row r="37" spans="10:11" x14ac:dyDescent="0.25">
      <c r="J37" s="12" t="s">
        <v>67</v>
      </c>
      <c r="K37">
        <f>COUNTIF('2. ROSC Active'!C2:C75,J37)</f>
        <v>0</v>
      </c>
    </row>
    <row r="38" spans="10:11" x14ac:dyDescent="0.25">
      <c r="J38" s="12" t="s">
        <v>19</v>
      </c>
      <c r="K38">
        <f>COUNTIF('2. ROSC Active'!C2:C75,J38)</f>
        <v>0</v>
      </c>
    </row>
    <row r="39" spans="10:11" x14ac:dyDescent="0.25">
      <c r="J39" s="12" t="s">
        <v>20</v>
      </c>
      <c r="K39">
        <f>COUNTIF('2. ROSC Active'!C2:C75,J39)</f>
        <v>3</v>
      </c>
    </row>
    <row r="40" spans="10:11" x14ac:dyDescent="0.25">
      <c r="J40" s="12" t="s">
        <v>18</v>
      </c>
      <c r="K40">
        <f>COUNTIF('2. ROSC Active'!C2:C75,J40)</f>
        <v>1</v>
      </c>
    </row>
    <row r="41" spans="10:11" x14ac:dyDescent="0.25">
      <c r="J41" s="12" t="s">
        <v>73</v>
      </c>
      <c r="K41">
        <f>COUNTIF('2. ROSC Active'!C2:C75,J41)</f>
        <v>1</v>
      </c>
    </row>
    <row r="42" spans="10:11" x14ac:dyDescent="0.25">
      <c r="J42" s="12" t="s">
        <v>98</v>
      </c>
      <c r="K42">
        <f>COUNTIF('2. ROSC Active'!C2:C75,J42)</f>
        <v>0</v>
      </c>
    </row>
    <row r="43" spans="10:11" x14ac:dyDescent="0.25">
      <c r="J43" s="12" t="s">
        <v>95</v>
      </c>
      <c r="K43">
        <f>COUNTIF('2. ROSC Active'!C2:C75,J43)</f>
        <v>0</v>
      </c>
    </row>
    <row r="44" spans="10:11" x14ac:dyDescent="0.25">
      <c r="J44" s="12" t="s">
        <v>72</v>
      </c>
      <c r="K44">
        <f>COUNTIF('2. ROSC Active'!C2:C75,J44)</f>
        <v>0</v>
      </c>
    </row>
    <row r="45" spans="10:11" x14ac:dyDescent="0.25">
      <c r="J45" s="12" t="s">
        <v>94</v>
      </c>
      <c r="K45">
        <f>COUNTIF('2. ROSC Active'!C2:C75,J45)</f>
        <v>0</v>
      </c>
    </row>
    <row r="46" spans="10:11" x14ac:dyDescent="0.25">
      <c r="J46" s="12" t="s">
        <v>59</v>
      </c>
      <c r="K46">
        <f>COUNTIF('2. ROSC Active'!C2:C75,J46)</f>
        <v>0</v>
      </c>
    </row>
    <row r="47" spans="10:11" x14ac:dyDescent="0.25">
      <c r="J47" s="12" t="s">
        <v>32</v>
      </c>
      <c r="K47">
        <f>COUNTIF('2. ROSC Active'!C2:C75,J47)</f>
        <v>0</v>
      </c>
    </row>
    <row r="48" spans="10:11" x14ac:dyDescent="0.25">
      <c r="J48" s="12" t="s">
        <v>31</v>
      </c>
      <c r="K48">
        <f>COUNTIF('2. ROSC Active'!C2:C75,J48)</f>
        <v>2</v>
      </c>
    </row>
    <row r="49" spans="10:11" x14ac:dyDescent="0.25">
      <c r="J49" s="12" t="s">
        <v>41</v>
      </c>
      <c r="K49">
        <f>COUNTIF('2. ROSC Active'!C2:C75,J49)</f>
        <v>0</v>
      </c>
    </row>
    <row r="50" spans="10:11" x14ac:dyDescent="0.25">
      <c r="J50" s="12" t="s">
        <v>48</v>
      </c>
      <c r="K50">
        <f>COUNTIF('2. ROSC Active'!C2:C75,J50)</f>
        <v>0</v>
      </c>
    </row>
    <row r="51" spans="10:11" x14ac:dyDescent="0.25">
      <c r="J51" s="12" t="s">
        <v>64</v>
      </c>
      <c r="K51">
        <f>COUNTIF('2. ROSC Active'!C2:C75,J51)</f>
        <v>1</v>
      </c>
    </row>
    <row r="52" spans="10:11" x14ac:dyDescent="0.25">
      <c r="J52" s="12" t="s">
        <v>53</v>
      </c>
      <c r="K52">
        <f>COUNTIF('2. ROSC Active'!C2:C75,J52)</f>
        <v>1</v>
      </c>
    </row>
    <row r="53" spans="10:11" x14ac:dyDescent="0.25">
      <c r="J53" s="12" t="s">
        <v>66</v>
      </c>
      <c r="K53">
        <f>COUNTIF('2. ROSC Active'!C2:C75,J53)</f>
        <v>0</v>
      </c>
    </row>
    <row r="55" spans="10:11" x14ac:dyDescent="0.25">
      <c r="J55" s="12" t="s">
        <v>102</v>
      </c>
      <c r="K55">
        <f>SUM(K2:K53)</f>
        <v>49</v>
      </c>
    </row>
    <row r="56" spans="10:11" x14ac:dyDescent="0.25">
      <c r="J56" s="12" t="s">
        <v>101</v>
      </c>
      <c r="K56">
        <f>COUNTIF(K2:K53, "&gt;0")</f>
        <v>23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John Reith</cp:lastModifiedBy>
  <cp:lastPrinted>2024-04-30T20:48:07Z</cp:lastPrinted>
  <dcterms:created xsi:type="dcterms:W3CDTF">2022-05-19T17:55:56Z</dcterms:created>
  <dcterms:modified xsi:type="dcterms:W3CDTF">2024-05-02T19:35:35Z</dcterms:modified>
</cp:coreProperties>
</file>