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LL SOUTHERN\PREVENTION\ROSC\Madison-St. Clair ROSC (MERC)\"/>
    </mc:Choice>
  </mc:AlternateContent>
  <xr:revisionPtr revIDLastSave="0" documentId="8_{978D98D7-0772-47A3-9FE3-B7734A3B60D7}" xr6:coauthVersionLast="47" xr6:coauthVersionMax="47" xr10:uidLastSave="{00000000-0000-0000-0000-000000000000}"/>
  <bookViews>
    <workbookView xWindow="180" yWindow="90" windowWidth="11820" windowHeight="960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<sst xmlns="http://schemas.openxmlformats.org/spreadsheetml/2006/main" count="693" uniqueCount="215">
  <si>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</si>
  <si>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</si>
  <si>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</si>
  <si>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</si>
  <si>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</si>
  <si>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</si>
  <si>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</si>
  <si>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</si>
  <si>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</si>
  <si>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</si>
  <si>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</si>
  <si>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</si>
  <si>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</si>
  <si>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</si>
  <si>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</si>
  <si>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</si>
  <si>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</si>
  <si>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</si>
  <si>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</si>
  <si>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</si>
  <si>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</si>
  <si>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</si>
  <si>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</si>
  <si>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</si>
  <si>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</si>
  <si>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</si>
  <si>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</si>
  <si>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</si>
  <si>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</si>
  <si>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</si>
  <si>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</si>
  <si>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</si>
  <si>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</si>
  <si>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</si>
  <si>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</si>
  <si>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</si>
  <si>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</si>
  <si>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</si>
  <si>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</si>
  <si>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</si>
  <si>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</si>
  <si>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</si>
  <si>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</si>
  <si>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</si>
  <si>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</si>
  <si>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</si>
  <si>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</si>
  <si>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</si>
  <si>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</si>
  <si>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</si>
  <si>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</si>
  <si>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</si>
  <si>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</si>
  <si>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</si>
  <si>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</si>
  <si>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</si>
  <si>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</si>
  <si>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</si>
  <si>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</si>
  <si>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</si>
  <si>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</si>
  <si>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</si>
  <si>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</si>
  <si>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</si>
  <si>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</si>
  <si>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</si>
  <si>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</si>
  <si>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</si>
  <si>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</si>
  <si>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</si>
  <si>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</si>
  <si>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</si>
  <si>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</si>
  <si>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</si>
  <si>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</si>
  <si>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</si>
  <si>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</si>
  <si>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</si>
  <si>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</si>
  <si>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</si>
  <si>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</si>
  <si>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</si>
  <si>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</si>
  <si>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</si>
  <si>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</si>
  <si>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</si>
  <si>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</si>
  <si>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</si>
  <si>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</si>
  <si>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</si>
  <si>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</si>
  <si>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</si>
  <si>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</si>
  <si>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</si>
  <si>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</si>
  <si>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</si>
  <si>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</si>
  <si>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</si>
  <si>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</si>
  <si>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</si>
  <si>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</si>
  <si>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</si>
  <si>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</si>
  <si>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</si>
  <si>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</si>
  <si>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Alicia Moesner</t>
  </si>
  <si>
    <t>Chestnut Health Systems: RCORP</t>
  </si>
  <si>
    <t>Angella Holloway</t>
  </si>
  <si>
    <t>Chestnut Health Systems: ROSC MERC</t>
  </si>
  <si>
    <t>Beverly Holland</t>
  </si>
  <si>
    <t>Chestnut Health Systems: Statewide ROSC Region 5 Mentor</t>
  </si>
  <si>
    <t>Brent Cummins</t>
  </si>
  <si>
    <t xml:space="preserve">Chestnut Health Systesm Director of Adult Services </t>
  </si>
  <si>
    <t>Burdett Rice</t>
  </si>
  <si>
    <t>St. Clair County Drug Court</t>
  </si>
  <si>
    <t>Cara Loddeke</t>
  </si>
  <si>
    <t xml:space="preserve">Chestnut Health Systems: Health Center Nurse </t>
  </si>
  <si>
    <t>Catherine McLaughlin</t>
  </si>
  <si>
    <t>12-Step program</t>
  </si>
  <si>
    <t>Cora Hughes</t>
  </si>
  <si>
    <t>Local Pastor</t>
  </si>
  <si>
    <t>Craig Loddeke</t>
  </si>
  <si>
    <t>Parent</t>
  </si>
  <si>
    <t>Dan Hutchison</t>
  </si>
  <si>
    <t>Chestnut Health Systems Assistant Direvctor of Prevention</t>
  </si>
  <si>
    <t>Deb Beckmann</t>
  </si>
  <si>
    <t>Chestnut Health Sysytems-ROSC TAC</t>
  </si>
  <si>
    <t>Deb Loddeke</t>
  </si>
  <si>
    <t>Deborah Humphrey</t>
  </si>
  <si>
    <t>Madison County 708 Mental Health Board</t>
  </si>
  <si>
    <t>Donna Nahlik</t>
  </si>
  <si>
    <t>Chestnut Health Sysytems Director of Prevention</t>
  </si>
  <si>
    <t>Elyse Schoen</t>
  </si>
  <si>
    <t>Macoupin County Health Department and ROSC</t>
  </si>
  <si>
    <t>Emily Siriani</t>
  </si>
  <si>
    <t xml:space="preserve">MERS Goodwill Employment and career training </t>
  </si>
  <si>
    <t>Emily Won</t>
  </si>
  <si>
    <t>Madison County Health Department</t>
  </si>
  <si>
    <t>George DeRousse</t>
  </si>
  <si>
    <t xml:space="preserve">Private Counseling Service </t>
  </si>
  <si>
    <t>Greg Norkus</t>
  </si>
  <si>
    <t xml:space="preserve">St. Clair County Probation </t>
  </si>
  <si>
    <t>Jamie Armstrong (Amare</t>
  </si>
  <si>
    <t xml:space="preserve">Amare: Family Engagment Specialist </t>
  </si>
  <si>
    <t>Jane Nesbit</t>
  </si>
  <si>
    <t xml:space="preserve">St. Clair County 708 Mental Health Board </t>
  </si>
  <si>
    <t>Jean Schram</t>
  </si>
  <si>
    <t>Community Member</t>
  </si>
  <si>
    <t>Jen Nagel</t>
  </si>
  <si>
    <t>Porchlight Collaborative</t>
  </si>
  <si>
    <t>Joann Guthrie</t>
  </si>
  <si>
    <t>Jodi Gardner</t>
  </si>
  <si>
    <t>Julie Pohlman</t>
  </si>
  <si>
    <t>Chestnut Health Systems: Statewide ROSC Region 4 Mentor</t>
  </si>
  <si>
    <t>Karen Tilashalski</t>
  </si>
  <si>
    <t>Chestnut Healht Systems: OEND/DOPP</t>
  </si>
  <si>
    <t>Kat Houghton</t>
  </si>
  <si>
    <t>Egyption: ROSC Region 5 TA</t>
  </si>
  <si>
    <t>Kristy Montgomery</t>
  </si>
  <si>
    <t xml:space="preserve">Acadia Health Care </t>
  </si>
  <si>
    <t>Liz McQuaid</t>
  </si>
  <si>
    <t>Chestnut Health Sysytems: OEND/DOPP</t>
  </si>
  <si>
    <t>Mark Knott</t>
  </si>
  <si>
    <t>Chestnut Health Systems ROSC MERC</t>
  </si>
  <si>
    <t>Melissa Monte</t>
  </si>
  <si>
    <t>Aviary Treatment Center</t>
  </si>
  <si>
    <t>Melissa Parson</t>
  </si>
  <si>
    <t>New Vision at St. Anthony Hospital Alton</t>
  </si>
  <si>
    <t>Michelle Brooks</t>
  </si>
  <si>
    <t>Monique Bronious</t>
  </si>
  <si>
    <t xml:space="preserve">Chestnut Health Systems: Bond County ROSC </t>
  </si>
  <si>
    <t>Naomi Fulton</t>
  </si>
  <si>
    <t>Chestnut Health Systems:RCORP</t>
  </si>
  <si>
    <t>Patika Hackleman</t>
  </si>
  <si>
    <t xml:space="preserve">IL Department of Human Services: Vocational Rehabilitation  </t>
  </si>
  <si>
    <t>Patrick Miller</t>
  </si>
  <si>
    <t>Chestnut Health Systems: CCE Faith Based Program</t>
  </si>
  <si>
    <t>Patrick Smalls</t>
  </si>
  <si>
    <t>HSHS Hospital Highland</t>
  </si>
  <si>
    <t>Stacey Coleman-Braggs</t>
  </si>
  <si>
    <t xml:space="preserve">St. Clair County Health Department </t>
  </si>
  <si>
    <t>Stephanie Everhart</t>
  </si>
  <si>
    <t xml:space="preserve">Chestnut Health Systems: Vocational Program </t>
  </si>
  <si>
    <t>Tawana Howard</t>
  </si>
  <si>
    <t>Teresa Cornelius</t>
  </si>
  <si>
    <t>HSHS Highland</t>
  </si>
  <si>
    <t>Tisha Lancaster</t>
  </si>
  <si>
    <t xml:space="preserve">IL Department of Human Services: Clinical Services </t>
  </si>
  <si>
    <t>Toni Randall</t>
  </si>
  <si>
    <t xml:space="preserve">Chestnut health Systems:Bond County ROSC </t>
  </si>
  <si>
    <t>Tracy Dones</t>
  </si>
  <si>
    <t xml:space="preserve">Chestnut Health Systems: Prevention Department </t>
  </si>
  <si>
    <t xml:space="preserve">Ty Bechel </t>
  </si>
  <si>
    <t xml:space="preserve">Amare Director </t>
  </si>
  <si>
    <t>Ty White</t>
  </si>
  <si>
    <t>Area Community Member</t>
  </si>
  <si>
    <t>Tyrone Hill</t>
  </si>
  <si>
    <t xml:space="preserve">Amare Engagment Specialist </t>
  </si>
  <si>
    <t>Violette Book</t>
  </si>
  <si>
    <t>Chestnut Health Systems: DOPP/OEND</t>
  </si>
  <si>
    <t>x</t>
  </si>
  <si>
    <t>Metro East Recovery Council (MERC)</t>
  </si>
  <si>
    <t>Chestnut Health Systems</t>
  </si>
  <si>
    <t>50 Northgate Industrial Drive Granite City, IL</t>
  </si>
  <si>
    <t>618-403-0824</t>
  </si>
  <si>
    <t>maknott@chestnut.org</t>
  </si>
  <si>
    <t>Daniel Hutchison</t>
  </si>
  <si>
    <t>ddhutchison@chestnut.org/618-792-8507</t>
  </si>
  <si>
    <t>Madison and St. Clair County</t>
  </si>
  <si>
    <t xml:space="preserve">not typically able to attend meetings but stays up to speed and collaboration is ongoing. </t>
  </si>
  <si>
    <t xml:space="preserve">scheudle does not allow consistent attendance but collaboration is onging </t>
  </si>
  <si>
    <t>Robyn Robinson</t>
  </si>
  <si>
    <t>TASC Deflection CHOICES</t>
  </si>
  <si>
    <t>Paul Fisher</t>
  </si>
  <si>
    <t>Katie Unthank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</si>
</sst>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4" sqref="E4"/>
    </sheetView>
  </sheetViews>
  <sheetFormatPr defaultRowHeight="15.5" x14ac:dyDescent="0.35"/>
  <cols>
    <col min="1" max="1" width="46.58203125" customWidth="1"/>
    <col min="2" max="2" width="53.6640625" customWidth="1"/>
  </cols>
  <sheetData>
    <row r="1" spans="1:2" ht="33" customHeight="1" x14ac:dyDescent="0.35">
      <c r="A1" s="5" t="s">
        <v>1</v>
      </c>
      <c r="B1" s="13" t="s">
        <v>201</v>
      </c>
    </row>
    <row r="2" spans="1:2" ht="33" customHeight="1" x14ac:dyDescent="0.35">
      <c r="A2" s="2" t="s">
        <v>2</v>
      </c>
      <c r="B2" s="14" t="s">
        <v>202</v>
      </c>
    </row>
    <row r="3" spans="1:2" ht="33" customHeight="1" x14ac:dyDescent="0.35">
      <c r="A3" s="5" t="s">
        <v>3</v>
      </c>
      <c r="B3" s="13" t="s">
        <v>203</v>
      </c>
    </row>
    <row r="4" spans="1:2" ht="33" customHeight="1" x14ac:dyDescent="0.35">
      <c r="A4" s="2" t="s">
        <v>13</v>
      </c>
      <c r="B4" s="14" t="s">
        <v>162</v>
      </c>
    </row>
    <row r="5" spans="1:2" ht="33" customHeight="1" x14ac:dyDescent="0.35">
      <c r="A5" s="5" t="s">
        <v>14</v>
      </c>
      <c r="B5" s="13" t="s">
        <v>204</v>
      </c>
    </row>
    <row r="6" spans="1:2" ht="33" customHeight="1" x14ac:dyDescent="0.35">
      <c r="A6" s="2" t="s">
        <v>15</v>
      </c>
      <c r="B6" s="14" t="s">
        <v>205</v>
      </c>
    </row>
    <row r="7" spans="1:2" ht="33" customHeight="1" x14ac:dyDescent="0.35">
      <c r="A7" s="5" t="s">
        <v>12</v>
      </c>
      <c r="B7" s="13" t="s">
        <v>206</v>
      </c>
    </row>
    <row r="8" spans="1:2" ht="33" customHeight="1" x14ac:dyDescent="0.35">
      <c r="A8" s="3" t="s">
        <v>11</v>
      </c>
      <c r="B8" s="14" t="s">
        <v>207</v>
      </c>
    </row>
    <row r="9" spans="1:2" ht="33" customHeight="1" x14ac:dyDescent="0.35">
      <c r="A9" s="5" t="s">
        <v>4</v>
      </c>
      <c r="B9" s="13" t="s">
        <v>208</v>
      </c>
    </row>
    <row r="10" spans="1:2" ht="33" customHeight="1" x14ac:dyDescent="0.3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pane ySplit="1" topLeftCell="A51" activePane="bottomLeft" state="frozen"/>
      <selection pane="bottomLeft" activeCell="P55" sqref="P55"/>
    </sheetView>
  </sheetViews>
  <sheetFormatPr defaultRowHeight="15.5" x14ac:dyDescent="0.35"/>
  <cols>
    <col min="1" max="1" width="27" style="17" customWidth="1"/>
    <col min="2" max="2" width="12.9140625" style="19" customWidth="1"/>
    <col min="3" max="3" width="20.4140625" style="19" customWidth="1"/>
    <col min="4" max="4" width="21.4140625" style="19" customWidth="1"/>
    <col min="5" max="5" width="6.9140625" style="19" customWidth="1"/>
    <col min="6" max="6" width="7.4140625" style="19" customWidth="1"/>
    <col min="7" max="8" width="7.08203125" style="19" customWidth="1"/>
    <col min="9" max="9" width="7.1640625" style="19" customWidth="1"/>
    <col min="10" max="10" width="7.5" style="19" customWidth="1"/>
    <col min="11" max="11" width="7.41406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" thickBot="1" x14ac:dyDescent="0.4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1.5" thickBot="1" x14ac:dyDescent="0.4">
      <c r="A3" s="16" t="s">
        <v>105</v>
      </c>
      <c r="B3" s="18">
        <v>44927</v>
      </c>
      <c r="C3" s="24" t="s">
        <v>20</v>
      </c>
      <c r="D3" s="16" t="s">
        <v>106</v>
      </c>
      <c r="E3" s="15">
        <v>1</v>
      </c>
      <c r="F3" s="15">
        <v>1</v>
      </c>
      <c r="G3" s="15" t="s">
        <v>200</v>
      </c>
      <c r="H3" s="15" t="s">
        <v>200</v>
      </c>
      <c r="I3" s="15" t="s">
        <v>200</v>
      </c>
      <c r="J3" s="15" t="s">
        <v>200</v>
      </c>
      <c r="K3" s="15" t="s">
        <v>200</v>
      </c>
      <c r="L3" s="15">
        <v>1</v>
      </c>
      <c r="M3" s="15" t="s">
        <v>200</v>
      </c>
      <c r="N3" s="15" t="s">
        <v>200</v>
      </c>
      <c r="O3" s="15"/>
      <c r="P3" s="15"/>
      <c r="Q3" s="4">
        <f>SUM(E3:P3)</f>
        <v>3</v>
      </c>
      <c r="R3" s="16"/>
    </row>
    <row r="4" spans="1:18" ht="31.5" thickBot="1" x14ac:dyDescent="0.4">
      <c r="A4" s="16" t="s">
        <v>107</v>
      </c>
      <c r="B4" s="18">
        <v>44522</v>
      </c>
      <c r="C4" s="24" t="s">
        <v>20</v>
      </c>
      <c r="D4" s="16" t="s">
        <v>108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/>
      <c r="P4" s="15"/>
      <c r="Q4" s="4">
        <f>SUM(E4:P4)</f>
        <v>10</v>
      </c>
      <c r="R4" s="16"/>
    </row>
    <row r="5" spans="1:18" ht="47" thickBot="1" x14ac:dyDescent="0.4">
      <c r="A5" s="16" t="s">
        <v>109</v>
      </c>
      <c r="B5" s="18">
        <v>44743</v>
      </c>
      <c r="C5" s="24" t="s">
        <v>20</v>
      </c>
      <c r="D5" s="16" t="s">
        <v>110</v>
      </c>
      <c r="E5" s="15">
        <v>1</v>
      </c>
      <c r="F5" s="15" t="s">
        <v>200</v>
      </c>
      <c r="G5" s="15">
        <v>1</v>
      </c>
      <c r="H5" s="15" t="s">
        <v>200</v>
      </c>
      <c r="I5" s="15" t="s">
        <v>200</v>
      </c>
      <c r="J5" s="15">
        <v>1</v>
      </c>
      <c r="K5" s="15">
        <v>1</v>
      </c>
      <c r="L5" s="15">
        <v>1</v>
      </c>
      <c r="M5" s="15">
        <v>1</v>
      </c>
      <c r="N5" s="15" t="s">
        <v>200</v>
      </c>
      <c r="O5" s="15"/>
      <c r="P5" s="15"/>
      <c r="Q5" s="4">
        <f t="shared" ref="Q5:Q68" si="0">SUM(E5:P5)</f>
        <v>6</v>
      </c>
      <c r="R5" s="16"/>
    </row>
    <row r="6" spans="1:18" ht="62.5" thickBot="1" x14ac:dyDescent="0.4">
      <c r="A6" s="16" t="s">
        <v>111</v>
      </c>
      <c r="B6" s="18">
        <v>44378</v>
      </c>
      <c r="C6" s="24" t="s">
        <v>31</v>
      </c>
      <c r="D6" s="16" t="s">
        <v>112</v>
      </c>
      <c r="E6" s="15" t="s">
        <v>200</v>
      </c>
      <c r="F6" s="15" t="s">
        <v>200</v>
      </c>
      <c r="G6" s="15" t="s">
        <v>200</v>
      </c>
      <c r="H6" s="15" t="s">
        <v>200</v>
      </c>
      <c r="I6" s="15" t="s">
        <v>200</v>
      </c>
      <c r="J6" s="15" t="s">
        <v>200</v>
      </c>
      <c r="K6" s="15" t="s">
        <v>200</v>
      </c>
      <c r="L6" s="15" t="s">
        <v>200</v>
      </c>
      <c r="M6" s="15" t="s">
        <v>200</v>
      </c>
      <c r="N6" s="15" t="s">
        <v>200</v>
      </c>
      <c r="O6" s="15"/>
      <c r="P6" s="15"/>
      <c r="Q6" s="4">
        <f t="shared" si="0"/>
        <v>0</v>
      </c>
      <c r="R6" s="16" t="s">
        <v>209</v>
      </c>
    </row>
    <row r="7" spans="1:18" ht="31.5" thickBot="1" x14ac:dyDescent="0.4">
      <c r="A7" s="16" t="s">
        <v>113</v>
      </c>
      <c r="B7" s="18">
        <v>45017</v>
      </c>
      <c r="C7" s="24" t="s">
        <v>46</v>
      </c>
      <c r="D7" s="16" t="s">
        <v>114</v>
      </c>
      <c r="E7" s="15" t="s">
        <v>200</v>
      </c>
      <c r="F7" s="15">
        <v>1</v>
      </c>
      <c r="G7" s="15">
        <v>1</v>
      </c>
      <c r="H7" s="15" t="s">
        <v>200</v>
      </c>
      <c r="I7" s="15">
        <v>1</v>
      </c>
      <c r="J7" s="15" t="s">
        <v>200</v>
      </c>
      <c r="K7" s="15" t="s">
        <v>200</v>
      </c>
      <c r="L7" s="15" t="s">
        <v>200</v>
      </c>
      <c r="M7" s="15" t="s">
        <v>200</v>
      </c>
      <c r="N7" s="15" t="s">
        <v>200</v>
      </c>
      <c r="O7" s="15"/>
      <c r="P7" s="15"/>
      <c r="Q7" s="4">
        <f t="shared" si="0"/>
        <v>3</v>
      </c>
      <c r="R7" s="16"/>
    </row>
    <row r="8" spans="1:18" ht="47" thickBot="1" x14ac:dyDescent="0.4">
      <c r="A8" s="16" t="s">
        <v>115</v>
      </c>
      <c r="B8" s="18">
        <v>44743</v>
      </c>
      <c r="C8" s="24" t="s">
        <v>88</v>
      </c>
      <c r="D8" s="16" t="s">
        <v>116</v>
      </c>
      <c r="E8" s="15" t="s">
        <v>200</v>
      </c>
      <c r="F8" s="15" t="s">
        <v>200</v>
      </c>
      <c r="G8" s="15" t="s">
        <v>200</v>
      </c>
      <c r="H8" s="15" t="s">
        <v>200</v>
      </c>
      <c r="I8" s="15" t="s">
        <v>200</v>
      </c>
      <c r="J8" s="15" t="s">
        <v>200</v>
      </c>
      <c r="K8" s="15" t="s">
        <v>200</v>
      </c>
      <c r="L8" s="15" t="s">
        <v>200</v>
      </c>
      <c r="M8" s="15" t="s">
        <v>200</v>
      </c>
      <c r="N8" s="15" t="s">
        <v>200</v>
      </c>
      <c r="O8" s="15"/>
      <c r="P8" s="15"/>
      <c r="Q8" s="4">
        <f t="shared" si="0"/>
        <v>0</v>
      </c>
      <c r="R8" s="16"/>
    </row>
    <row r="9" spans="1:18" ht="16" thickBot="1" x14ac:dyDescent="0.4">
      <c r="A9" s="16" t="s">
        <v>117</v>
      </c>
      <c r="B9" s="18">
        <v>44866</v>
      </c>
      <c r="C9" s="24" t="s">
        <v>88</v>
      </c>
      <c r="D9" s="16" t="s">
        <v>118</v>
      </c>
      <c r="E9" s="15">
        <v>1</v>
      </c>
      <c r="F9" s="15" t="s">
        <v>200</v>
      </c>
      <c r="G9" s="15" t="s">
        <v>200</v>
      </c>
      <c r="H9" s="15" t="s">
        <v>200</v>
      </c>
      <c r="I9" s="15" t="s">
        <v>200</v>
      </c>
      <c r="J9" s="15" t="s">
        <v>200</v>
      </c>
      <c r="K9" s="15" t="s">
        <v>200</v>
      </c>
      <c r="L9" s="15" t="s">
        <v>200</v>
      </c>
      <c r="M9" s="15" t="s">
        <v>200</v>
      </c>
      <c r="N9" s="15" t="s">
        <v>200</v>
      </c>
      <c r="O9" s="15"/>
      <c r="P9" s="15"/>
      <c r="Q9" s="4">
        <f t="shared" si="0"/>
        <v>1</v>
      </c>
      <c r="R9" s="16"/>
    </row>
    <row r="10" spans="1:18" ht="31.5" thickBot="1" x14ac:dyDescent="0.4">
      <c r="A10" s="16" t="s">
        <v>119</v>
      </c>
      <c r="B10" s="18">
        <v>44743</v>
      </c>
      <c r="C10" s="24" t="s">
        <v>21</v>
      </c>
      <c r="D10" s="16" t="s">
        <v>120</v>
      </c>
      <c r="E10" s="15">
        <v>1</v>
      </c>
      <c r="F10" s="15" t="s">
        <v>200</v>
      </c>
      <c r="G10" s="15" t="s">
        <v>200</v>
      </c>
      <c r="H10" s="15">
        <v>1</v>
      </c>
      <c r="I10" s="15" t="s">
        <v>200</v>
      </c>
      <c r="J10" s="15" t="s">
        <v>200</v>
      </c>
      <c r="K10" s="15" t="s">
        <v>200</v>
      </c>
      <c r="L10" s="15" t="s">
        <v>200</v>
      </c>
      <c r="M10" s="15">
        <v>1</v>
      </c>
      <c r="N10" s="15">
        <v>1</v>
      </c>
      <c r="O10" s="15"/>
      <c r="P10" s="15"/>
      <c r="Q10" s="4">
        <f t="shared" si="0"/>
        <v>4</v>
      </c>
      <c r="R10" s="16"/>
    </row>
    <row r="11" spans="1:18" ht="16" thickBot="1" x14ac:dyDescent="0.4">
      <c r="A11" s="16" t="s">
        <v>121</v>
      </c>
      <c r="B11" s="18">
        <v>44866</v>
      </c>
      <c r="C11" s="24" t="s">
        <v>91</v>
      </c>
      <c r="D11" s="16" t="s">
        <v>122</v>
      </c>
      <c r="E11" s="15" t="s">
        <v>200</v>
      </c>
      <c r="F11" s="15" t="s">
        <v>200</v>
      </c>
      <c r="G11" s="15" t="s">
        <v>200</v>
      </c>
      <c r="H11" s="15" t="s">
        <v>200</v>
      </c>
      <c r="I11" s="15" t="s">
        <v>200</v>
      </c>
      <c r="J11" s="15" t="s">
        <v>200</v>
      </c>
      <c r="K11" s="15" t="s">
        <v>200</v>
      </c>
      <c r="L11" s="15" t="s">
        <v>200</v>
      </c>
      <c r="M11" s="15" t="s">
        <v>200</v>
      </c>
      <c r="N11" s="15" t="s">
        <v>200</v>
      </c>
      <c r="O11" s="15"/>
      <c r="P11" s="15"/>
      <c r="Q11" s="4">
        <f t="shared" si="0"/>
        <v>0</v>
      </c>
      <c r="R11" s="16"/>
    </row>
    <row r="12" spans="1:18" ht="47" thickBot="1" x14ac:dyDescent="0.4">
      <c r="A12" s="16" t="s">
        <v>123</v>
      </c>
      <c r="B12" s="18">
        <v>44866</v>
      </c>
      <c r="C12" s="24" t="s">
        <v>20</v>
      </c>
      <c r="D12" s="16" t="s">
        <v>124</v>
      </c>
      <c r="E12" s="15" t="s">
        <v>200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 t="s">
        <v>200</v>
      </c>
      <c r="M12" s="15">
        <v>1</v>
      </c>
      <c r="N12" s="15">
        <v>1</v>
      </c>
      <c r="O12" s="15"/>
      <c r="P12" s="15"/>
      <c r="Q12" s="4">
        <f t="shared" si="0"/>
        <v>8</v>
      </c>
      <c r="R12" s="16"/>
    </row>
    <row r="13" spans="1:18" ht="31.5" thickBot="1" x14ac:dyDescent="0.4">
      <c r="A13" s="16" t="s">
        <v>125</v>
      </c>
      <c r="B13" s="18">
        <v>44743</v>
      </c>
      <c r="C13" s="24" t="s">
        <v>20</v>
      </c>
      <c r="D13" s="16" t="s">
        <v>126</v>
      </c>
      <c r="E13" s="15" t="s">
        <v>200</v>
      </c>
      <c r="F13" s="15" t="s">
        <v>200</v>
      </c>
      <c r="G13" s="15" t="s">
        <v>200</v>
      </c>
      <c r="H13" s="15" t="s">
        <v>200</v>
      </c>
      <c r="I13" s="15" t="s">
        <v>200</v>
      </c>
      <c r="J13" s="15" t="s">
        <v>200</v>
      </c>
      <c r="K13" s="15" t="s">
        <v>200</v>
      </c>
      <c r="L13" s="15" t="s">
        <v>200</v>
      </c>
      <c r="M13" s="15" t="s">
        <v>200</v>
      </c>
      <c r="N13" s="15" t="s">
        <v>200</v>
      </c>
      <c r="O13" s="15"/>
      <c r="P13" s="15"/>
      <c r="Q13" s="4">
        <f t="shared" si="0"/>
        <v>0</v>
      </c>
      <c r="R13" s="16"/>
    </row>
    <row r="14" spans="1:18" ht="16" thickBot="1" x14ac:dyDescent="0.4">
      <c r="A14" s="16" t="s">
        <v>127</v>
      </c>
      <c r="B14" s="18">
        <v>44866</v>
      </c>
      <c r="C14" s="24" t="s">
        <v>91</v>
      </c>
      <c r="D14" s="16" t="s">
        <v>122</v>
      </c>
      <c r="E14" s="15" t="s">
        <v>200</v>
      </c>
      <c r="F14" s="15" t="s">
        <v>200</v>
      </c>
      <c r="G14" s="15" t="s">
        <v>200</v>
      </c>
      <c r="H14" s="15" t="s">
        <v>200</v>
      </c>
      <c r="I14" s="15" t="s">
        <v>200</v>
      </c>
      <c r="J14" s="15" t="s">
        <v>200</v>
      </c>
      <c r="K14" s="15" t="s">
        <v>200</v>
      </c>
      <c r="L14" s="15" t="s">
        <v>200</v>
      </c>
      <c r="M14" s="15" t="s">
        <v>200</v>
      </c>
      <c r="N14" s="15" t="s">
        <v>200</v>
      </c>
      <c r="O14" s="15"/>
      <c r="P14" s="15"/>
      <c r="Q14" s="4">
        <f t="shared" si="0"/>
        <v>0</v>
      </c>
      <c r="R14" s="16"/>
    </row>
    <row r="15" spans="1:18" ht="31.5" thickBot="1" x14ac:dyDescent="0.4">
      <c r="A15" s="16" t="s">
        <v>128</v>
      </c>
      <c r="B15" s="18">
        <v>44743</v>
      </c>
      <c r="C15" s="24" t="s">
        <v>36</v>
      </c>
      <c r="D15" s="16" t="s">
        <v>129</v>
      </c>
      <c r="E15" s="15" t="s">
        <v>200</v>
      </c>
      <c r="F15" s="15">
        <v>1</v>
      </c>
      <c r="G15" s="15" t="s">
        <v>200</v>
      </c>
      <c r="H15" s="15" t="s">
        <v>200</v>
      </c>
      <c r="I15" s="15">
        <v>1</v>
      </c>
      <c r="J15" s="15" t="s">
        <v>200</v>
      </c>
      <c r="K15" s="15" t="s">
        <v>200</v>
      </c>
      <c r="L15" s="15">
        <v>1</v>
      </c>
      <c r="M15" s="15">
        <v>1</v>
      </c>
      <c r="N15" s="15" t="s">
        <v>200</v>
      </c>
      <c r="O15" s="15"/>
      <c r="P15" s="15"/>
      <c r="Q15" s="4">
        <f t="shared" si="0"/>
        <v>4</v>
      </c>
      <c r="R15" s="16"/>
    </row>
    <row r="16" spans="1:18" ht="47" thickBot="1" x14ac:dyDescent="0.4">
      <c r="A16" s="16" t="s">
        <v>130</v>
      </c>
      <c r="B16" s="18">
        <v>44743</v>
      </c>
      <c r="C16" s="24" t="s">
        <v>20</v>
      </c>
      <c r="D16" s="16" t="s">
        <v>131</v>
      </c>
      <c r="E16" s="15" t="s">
        <v>200</v>
      </c>
      <c r="F16" s="15" t="s">
        <v>200</v>
      </c>
      <c r="G16" s="15" t="s">
        <v>200</v>
      </c>
      <c r="H16" s="15" t="s">
        <v>200</v>
      </c>
      <c r="I16" s="15" t="s">
        <v>200</v>
      </c>
      <c r="J16" s="15" t="s">
        <v>200</v>
      </c>
      <c r="K16" s="15" t="s">
        <v>200</v>
      </c>
      <c r="L16" s="15" t="s">
        <v>200</v>
      </c>
      <c r="M16" s="15" t="s">
        <v>200</v>
      </c>
      <c r="N16" s="15" t="s">
        <v>200</v>
      </c>
      <c r="O16" s="15"/>
      <c r="P16" s="15"/>
      <c r="Q16" s="4">
        <f t="shared" si="0"/>
        <v>0</v>
      </c>
      <c r="R16" s="16"/>
    </row>
    <row r="17" spans="1:18" ht="47" thickBot="1" x14ac:dyDescent="0.4">
      <c r="A17" s="16" t="s">
        <v>132</v>
      </c>
      <c r="B17" s="18">
        <v>44958</v>
      </c>
      <c r="C17" s="24" t="s">
        <v>20</v>
      </c>
      <c r="D17" s="16" t="s">
        <v>133</v>
      </c>
      <c r="E17" s="15" t="s">
        <v>200</v>
      </c>
      <c r="F17" s="15" t="s">
        <v>200</v>
      </c>
      <c r="G17" s="15" t="s">
        <v>200</v>
      </c>
      <c r="H17" s="15" t="s">
        <v>200</v>
      </c>
      <c r="I17" s="15">
        <v>1</v>
      </c>
      <c r="J17" s="15" t="s">
        <v>200</v>
      </c>
      <c r="K17" s="15" t="s">
        <v>200</v>
      </c>
      <c r="L17" s="15" t="s">
        <v>200</v>
      </c>
      <c r="M17" s="15" t="s">
        <v>200</v>
      </c>
      <c r="N17" s="15" t="s">
        <v>200</v>
      </c>
      <c r="O17" s="15"/>
      <c r="P17" s="15"/>
      <c r="Q17" s="4">
        <f t="shared" si="0"/>
        <v>1</v>
      </c>
      <c r="R17" s="16"/>
    </row>
    <row r="18" spans="1:18" ht="47" thickBot="1" x14ac:dyDescent="0.4">
      <c r="A18" s="16" t="s">
        <v>134</v>
      </c>
      <c r="B18" s="18">
        <v>44743</v>
      </c>
      <c r="C18" s="24" t="s">
        <v>73</v>
      </c>
      <c r="D18" s="16" t="s">
        <v>135</v>
      </c>
      <c r="E18" s="15" t="s">
        <v>200</v>
      </c>
      <c r="F18" s="15" t="s">
        <v>200</v>
      </c>
      <c r="G18" s="15" t="s">
        <v>200</v>
      </c>
      <c r="H18" s="15" t="s">
        <v>200</v>
      </c>
      <c r="I18" s="15" t="s">
        <v>200</v>
      </c>
      <c r="J18" s="15" t="s">
        <v>200</v>
      </c>
      <c r="K18" s="15" t="s">
        <v>200</v>
      </c>
      <c r="L18" s="15" t="s">
        <v>200</v>
      </c>
      <c r="M18" s="15" t="s">
        <v>200</v>
      </c>
      <c r="N18" s="15" t="s">
        <v>200</v>
      </c>
      <c r="O18" s="15"/>
      <c r="P18" s="15"/>
      <c r="Q18" s="4">
        <f t="shared" si="0"/>
        <v>0</v>
      </c>
      <c r="R18" s="16"/>
    </row>
    <row r="19" spans="1:18" ht="31.5" thickBot="1" x14ac:dyDescent="0.4">
      <c r="A19" s="16" t="s">
        <v>136</v>
      </c>
      <c r="B19" s="18">
        <v>44835</v>
      </c>
      <c r="C19" s="24" t="s">
        <v>35</v>
      </c>
      <c r="D19" s="16" t="s">
        <v>137</v>
      </c>
      <c r="E19" s="15" t="s">
        <v>200</v>
      </c>
      <c r="F19" s="15" t="s">
        <v>200</v>
      </c>
      <c r="G19" s="15">
        <v>1</v>
      </c>
      <c r="H19" s="15" t="s">
        <v>200</v>
      </c>
      <c r="I19" s="15" t="s">
        <v>200</v>
      </c>
      <c r="J19" s="15" t="s">
        <v>200</v>
      </c>
      <c r="K19" s="15" t="s">
        <v>200</v>
      </c>
      <c r="L19" s="15">
        <v>1</v>
      </c>
      <c r="M19" s="15">
        <v>1</v>
      </c>
      <c r="N19" s="15">
        <v>1</v>
      </c>
      <c r="O19" s="15"/>
      <c r="P19" s="15"/>
      <c r="Q19" s="4">
        <f t="shared" si="0"/>
        <v>4</v>
      </c>
      <c r="R19" s="16"/>
    </row>
    <row r="20" spans="1:18" ht="31.5" thickBot="1" x14ac:dyDescent="0.4">
      <c r="A20" s="16" t="s">
        <v>138</v>
      </c>
      <c r="B20" s="18">
        <v>44743</v>
      </c>
      <c r="C20" s="24" t="s">
        <v>56</v>
      </c>
      <c r="D20" s="16" t="s">
        <v>139</v>
      </c>
      <c r="E20" s="15" t="s">
        <v>200</v>
      </c>
      <c r="F20" s="15" t="s">
        <v>200</v>
      </c>
      <c r="G20" s="15" t="s">
        <v>200</v>
      </c>
      <c r="H20" s="15" t="s">
        <v>200</v>
      </c>
      <c r="I20" s="15" t="s">
        <v>200</v>
      </c>
      <c r="J20" s="15" t="s">
        <v>200</v>
      </c>
      <c r="K20" s="15" t="s">
        <v>200</v>
      </c>
      <c r="L20" s="15" t="s">
        <v>200</v>
      </c>
      <c r="M20" s="15">
        <v>1</v>
      </c>
      <c r="N20" s="15" t="s">
        <v>200</v>
      </c>
      <c r="O20" s="15"/>
      <c r="P20" s="15"/>
      <c r="Q20" s="4">
        <f t="shared" si="0"/>
        <v>1</v>
      </c>
      <c r="R20" s="16"/>
    </row>
    <row r="21" spans="1:18" ht="31.5" thickBot="1" x14ac:dyDescent="0.4">
      <c r="A21" s="16" t="s">
        <v>140</v>
      </c>
      <c r="B21" s="18">
        <v>44743</v>
      </c>
      <c r="C21" s="24" t="s">
        <v>46</v>
      </c>
      <c r="D21" s="16" t="s">
        <v>141</v>
      </c>
      <c r="E21" s="15" t="s">
        <v>200</v>
      </c>
      <c r="F21" s="15" t="s">
        <v>200</v>
      </c>
      <c r="G21" s="15" t="s">
        <v>200</v>
      </c>
      <c r="H21" s="15">
        <v>1</v>
      </c>
      <c r="I21" s="15" t="s">
        <v>200</v>
      </c>
      <c r="J21" s="15">
        <v>1</v>
      </c>
      <c r="K21" s="15">
        <v>1</v>
      </c>
      <c r="L21" s="15">
        <v>1</v>
      </c>
      <c r="M21" s="15">
        <v>1</v>
      </c>
      <c r="N21" s="15" t="s">
        <v>200</v>
      </c>
      <c r="O21" s="15"/>
      <c r="P21" s="15"/>
      <c r="Q21" s="4">
        <f t="shared" si="0"/>
        <v>5</v>
      </c>
      <c r="R21" s="16"/>
    </row>
    <row r="22" spans="1:18" ht="31.5" thickBot="1" x14ac:dyDescent="0.4">
      <c r="A22" s="16" t="s">
        <v>142</v>
      </c>
      <c r="B22" s="18">
        <v>44927</v>
      </c>
      <c r="C22" s="24" t="s">
        <v>18</v>
      </c>
      <c r="D22" s="16" t="s">
        <v>143</v>
      </c>
      <c r="E22" s="15">
        <v>1</v>
      </c>
      <c r="F22" s="15" t="s">
        <v>200</v>
      </c>
      <c r="G22" s="15" t="s">
        <v>200</v>
      </c>
      <c r="H22" s="15" t="s">
        <v>200</v>
      </c>
      <c r="I22" s="15" t="s">
        <v>200</v>
      </c>
      <c r="J22" s="15" t="s">
        <v>200</v>
      </c>
      <c r="K22" s="15" t="s">
        <v>200</v>
      </c>
      <c r="L22" s="15" t="s">
        <v>200</v>
      </c>
      <c r="M22" s="15" t="s">
        <v>200</v>
      </c>
      <c r="N22" s="15"/>
      <c r="O22" s="15"/>
      <c r="P22" s="15"/>
      <c r="Q22" s="4">
        <f t="shared" si="0"/>
        <v>1</v>
      </c>
      <c r="R22" s="16"/>
    </row>
    <row r="23" spans="1:18" ht="31.5" thickBot="1" x14ac:dyDescent="0.4">
      <c r="A23" s="16" t="s">
        <v>144</v>
      </c>
      <c r="B23" s="18">
        <v>45108</v>
      </c>
      <c r="C23" s="24" t="s">
        <v>36</v>
      </c>
      <c r="D23" s="16" t="s">
        <v>145</v>
      </c>
      <c r="E23" s="15" t="s">
        <v>200</v>
      </c>
      <c r="F23" s="15">
        <v>1</v>
      </c>
      <c r="G23" s="15">
        <v>1</v>
      </c>
      <c r="H23" s="15" t="s">
        <v>200</v>
      </c>
      <c r="I23" s="15">
        <v>1</v>
      </c>
      <c r="J23" s="15">
        <v>1</v>
      </c>
      <c r="K23" s="15" t="s">
        <v>200</v>
      </c>
      <c r="L23" s="15" t="s">
        <v>200</v>
      </c>
      <c r="M23" s="15" t="s">
        <v>200</v>
      </c>
      <c r="N23" s="15" t="s">
        <v>200</v>
      </c>
      <c r="O23" s="15"/>
      <c r="P23" s="15"/>
      <c r="Q23" s="4">
        <f t="shared" si="0"/>
        <v>4</v>
      </c>
      <c r="R23" s="16"/>
    </row>
    <row r="24" spans="1:18" ht="31.5" thickBot="1" x14ac:dyDescent="0.4">
      <c r="A24" s="16" t="s">
        <v>146</v>
      </c>
      <c r="B24" s="18">
        <v>44927</v>
      </c>
      <c r="C24" s="24" t="s">
        <v>48</v>
      </c>
      <c r="D24" s="16" t="s">
        <v>147</v>
      </c>
      <c r="E24" s="15" t="s">
        <v>200</v>
      </c>
      <c r="F24" s="15" t="s">
        <v>200</v>
      </c>
      <c r="G24" s="15" t="s">
        <v>200</v>
      </c>
      <c r="H24" s="15" t="s">
        <v>200</v>
      </c>
      <c r="I24" s="15" t="s">
        <v>200</v>
      </c>
      <c r="J24" s="15" t="s">
        <v>200</v>
      </c>
      <c r="K24" s="15" t="s">
        <v>200</v>
      </c>
      <c r="L24" s="15" t="s">
        <v>200</v>
      </c>
      <c r="M24" s="15" t="s">
        <v>200</v>
      </c>
      <c r="N24" s="15" t="s">
        <v>200</v>
      </c>
      <c r="O24" s="15"/>
      <c r="P24" s="15"/>
      <c r="Q24" s="4">
        <f t="shared" si="0"/>
        <v>0</v>
      </c>
      <c r="R24" s="16"/>
    </row>
    <row r="25" spans="1:18" ht="31.5" thickBot="1" x14ac:dyDescent="0.4">
      <c r="A25" s="16" t="s">
        <v>148</v>
      </c>
      <c r="B25" s="18">
        <v>44866</v>
      </c>
      <c r="C25" s="24" t="s">
        <v>98</v>
      </c>
      <c r="D25" s="16" t="s">
        <v>149</v>
      </c>
      <c r="E25" s="15">
        <v>1</v>
      </c>
      <c r="F25" s="15" t="s">
        <v>200</v>
      </c>
      <c r="G25" s="15">
        <v>1</v>
      </c>
      <c r="H25" s="15" t="s">
        <v>200</v>
      </c>
      <c r="I25" s="15" t="s">
        <v>200</v>
      </c>
      <c r="J25" s="15" t="s">
        <v>200</v>
      </c>
      <c r="K25" s="15">
        <v>1</v>
      </c>
      <c r="L25" s="15">
        <v>1</v>
      </c>
      <c r="M25" s="15">
        <v>1</v>
      </c>
      <c r="N25" s="15">
        <v>1</v>
      </c>
      <c r="O25" s="15"/>
      <c r="P25" s="15"/>
      <c r="Q25" s="4">
        <f t="shared" si="0"/>
        <v>6</v>
      </c>
      <c r="R25" s="16"/>
    </row>
    <row r="26" spans="1:18" ht="47" thickBot="1" x14ac:dyDescent="0.4">
      <c r="A26" s="16" t="s">
        <v>150</v>
      </c>
      <c r="B26" s="18">
        <v>45231</v>
      </c>
      <c r="C26" s="24" t="s">
        <v>73</v>
      </c>
      <c r="D26" s="16" t="s">
        <v>135</v>
      </c>
      <c r="E26" s="15" t="s">
        <v>200</v>
      </c>
      <c r="F26" s="15" t="s">
        <v>200</v>
      </c>
      <c r="G26" s="15" t="s">
        <v>200</v>
      </c>
      <c r="H26" s="15" t="s">
        <v>200</v>
      </c>
      <c r="I26" s="15">
        <v>1</v>
      </c>
      <c r="J26" s="15" t="s">
        <v>200</v>
      </c>
      <c r="K26" s="15" t="s">
        <v>200</v>
      </c>
      <c r="L26" s="15" t="s">
        <v>200</v>
      </c>
      <c r="M26" s="15" t="s">
        <v>200</v>
      </c>
      <c r="N26" s="15" t="s">
        <v>200</v>
      </c>
      <c r="O26" s="15"/>
      <c r="P26" s="15"/>
      <c r="Q26" s="4">
        <f t="shared" si="0"/>
        <v>1</v>
      </c>
      <c r="R26" s="16"/>
    </row>
    <row r="27" spans="1:18" ht="31.5" thickBot="1" x14ac:dyDescent="0.4">
      <c r="A27" s="16" t="s">
        <v>151</v>
      </c>
      <c r="B27" s="18">
        <v>45139</v>
      </c>
      <c r="C27" s="24" t="s">
        <v>36</v>
      </c>
      <c r="D27" s="16" t="s">
        <v>145</v>
      </c>
      <c r="E27" s="15" t="s">
        <v>200</v>
      </c>
      <c r="F27" s="15">
        <v>1</v>
      </c>
      <c r="G27" s="15" t="s">
        <v>200</v>
      </c>
      <c r="H27" s="15" t="s">
        <v>200</v>
      </c>
      <c r="I27" s="15">
        <v>1</v>
      </c>
      <c r="J27" s="15" t="s">
        <v>200</v>
      </c>
      <c r="K27" s="15" t="s">
        <v>200</v>
      </c>
      <c r="L27" s="15" t="s">
        <v>200</v>
      </c>
      <c r="M27" s="15" t="s">
        <v>200</v>
      </c>
      <c r="N27" s="15" t="s">
        <v>200</v>
      </c>
      <c r="O27" s="15"/>
      <c r="P27" s="15"/>
      <c r="Q27" s="4">
        <f t="shared" si="0"/>
        <v>2</v>
      </c>
      <c r="R27" s="16"/>
    </row>
    <row r="28" spans="1:18" ht="47" thickBot="1" x14ac:dyDescent="0.4">
      <c r="A28" s="16" t="s">
        <v>152</v>
      </c>
      <c r="B28" s="18">
        <v>44743</v>
      </c>
      <c r="C28" s="24" t="s">
        <v>20</v>
      </c>
      <c r="D28" s="16" t="s">
        <v>153</v>
      </c>
      <c r="E28" s="15">
        <v>1</v>
      </c>
      <c r="F28" s="15" t="s">
        <v>200</v>
      </c>
      <c r="G28" s="15" t="s">
        <v>200</v>
      </c>
      <c r="H28" s="15" t="s">
        <v>200</v>
      </c>
      <c r="I28" s="15" t="s">
        <v>200</v>
      </c>
      <c r="J28" s="15" t="s">
        <v>200</v>
      </c>
      <c r="K28" s="15">
        <v>1</v>
      </c>
      <c r="L28" s="15" t="s">
        <v>200</v>
      </c>
      <c r="M28" s="15" t="s">
        <v>200</v>
      </c>
      <c r="N28" s="15">
        <v>1</v>
      </c>
      <c r="O28" s="15"/>
      <c r="P28" s="15"/>
      <c r="Q28" s="4">
        <f t="shared" si="0"/>
        <v>3</v>
      </c>
      <c r="R28" s="16"/>
    </row>
    <row r="29" spans="1:18" ht="62.5" thickBot="1" x14ac:dyDescent="0.4">
      <c r="A29" s="16" t="s">
        <v>154</v>
      </c>
      <c r="B29" s="18">
        <v>44743</v>
      </c>
      <c r="C29" s="24" t="s">
        <v>98</v>
      </c>
      <c r="D29" s="16" t="s">
        <v>155</v>
      </c>
      <c r="E29" s="15" t="s">
        <v>200</v>
      </c>
      <c r="F29" s="15" t="s">
        <v>200</v>
      </c>
      <c r="G29" s="15" t="s">
        <v>200</v>
      </c>
      <c r="H29" s="15" t="s">
        <v>200</v>
      </c>
      <c r="I29" s="15" t="s">
        <v>200</v>
      </c>
      <c r="J29" s="15" t="s">
        <v>200</v>
      </c>
      <c r="K29" s="15" t="s">
        <v>200</v>
      </c>
      <c r="L29" s="15" t="s">
        <v>200</v>
      </c>
      <c r="M29" s="15" t="s">
        <v>200</v>
      </c>
      <c r="N29" s="15" t="s">
        <v>200</v>
      </c>
      <c r="O29" s="15"/>
      <c r="P29" s="15"/>
      <c r="Q29" s="4">
        <f t="shared" si="0"/>
        <v>0</v>
      </c>
      <c r="R29" s="16" t="s">
        <v>210</v>
      </c>
    </row>
    <row r="30" spans="1:18" ht="31.5" thickBot="1" x14ac:dyDescent="0.4">
      <c r="A30" s="16" t="s">
        <v>156</v>
      </c>
      <c r="B30" s="18">
        <v>45108</v>
      </c>
      <c r="C30" s="24" t="s">
        <v>20</v>
      </c>
      <c r="D30" s="16" t="s">
        <v>157</v>
      </c>
      <c r="E30" s="15">
        <v>1</v>
      </c>
      <c r="F30" s="15">
        <v>1</v>
      </c>
      <c r="G30" s="15">
        <v>1</v>
      </c>
      <c r="H30" s="15">
        <v>1</v>
      </c>
      <c r="I30" s="15" t="s">
        <v>200</v>
      </c>
      <c r="J30" s="15">
        <v>1</v>
      </c>
      <c r="K30" s="15">
        <v>1</v>
      </c>
      <c r="L30" s="15" t="s">
        <v>200</v>
      </c>
      <c r="M30" s="15" t="s">
        <v>200</v>
      </c>
      <c r="N30" s="15" t="s">
        <v>200</v>
      </c>
      <c r="O30" s="15"/>
      <c r="P30" s="15"/>
      <c r="Q30" s="4">
        <f t="shared" si="0"/>
        <v>6</v>
      </c>
      <c r="R30" s="16"/>
    </row>
    <row r="31" spans="1:18" ht="31.5" thickBot="1" x14ac:dyDescent="0.4">
      <c r="A31" s="16" t="s">
        <v>158</v>
      </c>
      <c r="B31" s="18">
        <v>45231</v>
      </c>
      <c r="C31" s="24" t="s">
        <v>34</v>
      </c>
      <c r="D31" s="16" t="s">
        <v>159</v>
      </c>
      <c r="E31" s="15" t="s">
        <v>200</v>
      </c>
      <c r="F31" s="15" t="s">
        <v>200</v>
      </c>
      <c r="G31" s="15" t="s">
        <v>200</v>
      </c>
      <c r="H31" s="15" t="s">
        <v>200</v>
      </c>
      <c r="I31" s="15">
        <v>1</v>
      </c>
      <c r="J31" s="15" t="s">
        <v>200</v>
      </c>
      <c r="K31" s="15" t="s">
        <v>200</v>
      </c>
      <c r="L31" s="15" t="s">
        <v>200</v>
      </c>
      <c r="M31" s="15" t="s">
        <v>200</v>
      </c>
      <c r="N31" s="15" t="s">
        <v>200</v>
      </c>
      <c r="O31" s="15"/>
      <c r="P31" s="15"/>
      <c r="Q31" s="4">
        <f t="shared" si="0"/>
        <v>1</v>
      </c>
      <c r="R31" s="16"/>
    </row>
    <row r="32" spans="1:18" ht="31.5" thickBot="1" x14ac:dyDescent="0.4">
      <c r="A32" s="16" t="s">
        <v>160</v>
      </c>
      <c r="B32" s="18">
        <v>44743</v>
      </c>
      <c r="C32" s="24" t="s">
        <v>98</v>
      </c>
      <c r="D32" s="16" t="s">
        <v>161</v>
      </c>
      <c r="E32" s="15">
        <v>1</v>
      </c>
      <c r="F32" s="15">
        <v>1</v>
      </c>
      <c r="G32" s="15" t="s">
        <v>200</v>
      </c>
      <c r="H32" s="15" t="s">
        <v>200</v>
      </c>
      <c r="I32" s="15">
        <v>1</v>
      </c>
      <c r="J32" s="15" t="s">
        <v>200</v>
      </c>
      <c r="K32" s="15" t="s">
        <v>200</v>
      </c>
      <c r="L32" s="15" t="s">
        <v>200</v>
      </c>
      <c r="M32" s="15">
        <v>1</v>
      </c>
      <c r="N32" s="15">
        <v>1</v>
      </c>
      <c r="O32" s="15"/>
      <c r="P32" s="15"/>
      <c r="Q32" s="4">
        <f t="shared" si="0"/>
        <v>5</v>
      </c>
      <c r="R32" s="16"/>
    </row>
    <row r="33" spans="1:18" ht="31.5" thickBot="1" x14ac:dyDescent="0.4">
      <c r="A33" s="16" t="s">
        <v>162</v>
      </c>
      <c r="B33" s="18">
        <v>44986</v>
      </c>
      <c r="C33" s="24" t="s">
        <v>20</v>
      </c>
      <c r="D33" s="16" t="s">
        <v>163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/>
      <c r="P33" s="15"/>
      <c r="Q33" s="4">
        <f t="shared" si="0"/>
        <v>10</v>
      </c>
      <c r="R33" s="16"/>
    </row>
    <row r="34" spans="1:18" ht="31.5" thickBot="1" x14ac:dyDescent="0.4">
      <c r="A34" s="16" t="s">
        <v>164</v>
      </c>
      <c r="B34" s="18">
        <v>44743</v>
      </c>
      <c r="C34" s="24" t="s">
        <v>31</v>
      </c>
      <c r="D34" s="16" t="s">
        <v>165</v>
      </c>
      <c r="E34" s="15" t="s">
        <v>200</v>
      </c>
      <c r="F34" s="15">
        <v>1</v>
      </c>
      <c r="G34" s="15" t="s">
        <v>200</v>
      </c>
      <c r="H34" s="15" t="s">
        <v>200</v>
      </c>
      <c r="I34" s="15" t="s">
        <v>200</v>
      </c>
      <c r="J34" s="15" t="s">
        <v>200</v>
      </c>
      <c r="K34" s="15" t="s">
        <v>200</v>
      </c>
      <c r="L34" s="15">
        <v>1</v>
      </c>
      <c r="M34" s="15">
        <v>1</v>
      </c>
      <c r="N34" s="15" t="s">
        <v>200</v>
      </c>
      <c r="O34" s="15"/>
      <c r="P34" s="15"/>
      <c r="Q34" s="4">
        <f t="shared" si="0"/>
        <v>3</v>
      </c>
      <c r="R34" s="16"/>
    </row>
    <row r="35" spans="1:18" ht="31.5" thickBot="1" x14ac:dyDescent="0.4">
      <c r="A35" s="16" t="s">
        <v>166</v>
      </c>
      <c r="B35" s="18">
        <v>45139</v>
      </c>
      <c r="C35" s="24" t="s">
        <v>41</v>
      </c>
      <c r="D35" s="16" t="s">
        <v>167</v>
      </c>
      <c r="E35" s="15" t="s">
        <v>200</v>
      </c>
      <c r="F35" s="15">
        <v>1</v>
      </c>
      <c r="G35" s="15" t="s">
        <v>200</v>
      </c>
      <c r="H35" s="15" t="s">
        <v>200</v>
      </c>
      <c r="I35" s="15" t="s">
        <v>200</v>
      </c>
      <c r="J35" s="15" t="s">
        <v>200</v>
      </c>
      <c r="K35" s="15" t="s">
        <v>200</v>
      </c>
      <c r="L35" s="15" t="s">
        <v>200</v>
      </c>
      <c r="M35" s="15" t="s">
        <v>200</v>
      </c>
      <c r="N35" s="15" t="s">
        <v>200</v>
      </c>
      <c r="O35" s="15"/>
      <c r="P35" s="15"/>
      <c r="Q35" s="4">
        <f t="shared" si="0"/>
        <v>1</v>
      </c>
      <c r="R35" s="16"/>
    </row>
    <row r="36" spans="1:18" ht="31.5" thickBot="1" x14ac:dyDescent="0.4">
      <c r="A36" s="16" t="s">
        <v>168</v>
      </c>
      <c r="B36" s="18">
        <v>45139</v>
      </c>
      <c r="C36" s="24" t="s">
        <v>36</v>
      </c>
      <c r="D36" s="16" t="s">
        <v>129</v>
      </c>
      <c r="E36" s="15" t="s">
        <v>200</v>
      </c>
      <c r="F36" s="15">
        <v>1</v>
      </c>
      <c r="G36" s="15" t="s">
        <v>200</v>
      </c>
      <c r="H36" s="15" t="s">
        <v>200</v>
      </c>
      <c r="I36" s="15" t="s">
        <v>200</v>
      </c>
      <c r="J36" s="15" t="s">
        <v>200</v>
      </c>
      <c r="K36" s="15" t="s">
        <v>200</v>
      </c>
      <c r="L36" s="15" t="s">
        <v>200</v>
      </c>
      <c r="M36" s="15" t="s">
        <v>200</v>
      </c>
      <c r="N36" s="15" t="s">
        <v>200</v>
      </c>
      <c r="O36" s="15"/>
      <c r="P36" s="15"/>
      <c r="Q36" s="4">
        <f t="shared" si="0"/>
        <v>1</v>
      </c>
      <c r="R36" s="16"/>
    </row>
    <row r="37" spans="1:18" ht="47" thickBot="1" x14ac:dyDescent="0.4">
      <c r="A37" s="16" t="s">
        <v>169</v>
      </c>
      <c r="B37" s="18">
        <v>45017</v>
      </c>
      <c r="C37" s="24" t="s">
        <v>20</v>
      </c>
      <c r="D37" s="16" t="s">
        <v>170</v>
      </c>
      <c r="E37" s="15">
        <v>1</v>
      </c>
      <c r="F37" s="15">
        <v>1</v>
      </c>
      <c r="G37" s="15">
        <v>1</v>
      </c>
      <c r="H37" s="15">
        <v>1</v>
      </c>
      <c r="I37" s="15" t="s">
        <v>200</v>
      </c>
      <c r="J37" s="15">
        <v>1</v>
      </c>
      <c r="K37" s="15">
        <v>1</v>
      </c>
      <c r="L37" s="15" t="s">
        <v>200</v>
      </c>
      <c r="M37" s="15">
        <v>1</v>
      </c>
      <c r="N37" s="15">
        <v>1</v>
      </c>
      <c r="O37" s="15"/>
      <c r="P37" s="15"/>
      <c r="Q37" s="4">
        <f t="shared" si="0"/>
        <v>8</v>
      </c>
      <c r="R37" s="16"/>
    </row>
    <row r="38" spans="1:18" ht="31.5" thickBot="1" x14ac:dyDescent="0.4">
      <c r="A38" s="16" t="s">
        <v>171</v>
      </c>
      <c r="B38" s="18">
        <v>44743</v>
      </c>
      <c r="C38" s="24" t="s">
        <v>20</v>
      </c>
      <c r="D38" s="16" t="s">
        <v>172</v>
      </c>
      <c r="E38" s="15">
        <v>1</v>
      </c>
      <c r="F38" s="15" t="s">
        <v>200</v>
      </c>
      <c r="G38" s="15" t="s">
        <v>200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/>
      <c r="P38" s="15"/>
      <c r="Q38" s="4">
        <f t="shared" si="0"/>
        <v>8</v>
      </c>
      <c r="R38" s="16"/>
    </row>
    <row r="39" spans="1:18" ht="47" thickBot="1" x14ac:dyDescent="0.4">
      <c r="A39" s="16" t="s">
        <v>173</v>
      </c>
      <c r="B39" s="18">
        <v>45139</v>
      </c>
      <c r="C39" s="24" t="s">
        <v>73</v>
      </c>
      <c r="D39" s="16" t="s">
        <v>174</v>
      </c>
      <c r="E39" s="15" t="s">
        <v>200</v>
      </c>
      <c r="F39" s="15">
        <v>1</v>
      </c>
      <c r="G39" s="15" t="s">
        <v>200</v>
      </c>
      <c r="H39" s="15">
        <v>1</v>
      </c>
      <c r="I39" s="15">
        <v>1</v>
      </c>
      <c r="J39" s="15" t="s">
        <v>200</v>
      </c>
      <c r="K39" s="15" t="s">
        <v>200</v>
      </c>
      <c r="L39" s="15" t="s">
        <v>200</v>
      </c>
      <c r="M39" s="15" t="s">
        <v>200</v>
      </c>
      <c r="N39" s="15" t="s">
        <v>200</v>
      </c>
      <c r="O39" s="15"/>
      <c r="P39" s="15"/>
      <c r="Q39" s="4">
        <f t="shared" si="0"/>
        <v>3</v>
      </c>
      <c r="R39" s="16"/>
    </row>
    <row r="40" spans="1:18" ht="47" thickBot="1" x14ac:dyDescent="0.4">
      <c r="A40" s="16" t="s">
        <v>175</v>
      </c>
      <c r="B40" s="18">
        <v>44501</v>
      </c>
      <c r="C40" s="24" t="s">
        <v>20</v>
      </c>
      <c r="D40" s="16" t="s">
        <v>176</v>
      </c>
      <c r="E40" s="15" t="s">
        <v>200</v>
      </c>
      <c r="F40" s="15" t="s">
        <v>200</v>
      </c>
      <c r="G40" s="15" t="s">
        <v>200</v>
      </c>
      <c r="H40" s="15" t="s">
        <v>200</v>
      </c>
      <c r="I40" s="15" t="s">
        <v>200</v>
      </c>
      <c r="J40" s="15" t="s">
        <v>200</v>
      </c>
      <c r="K40" s="15" t="s">
        <v>200</v>
      </c>
      <c r="L40" s="15" t="s">
        <v>200</v>
      </c>
      <c r="M40" s="15" t="s">
        <v>200</v>
      </c>
      <c r="N40" s="15" t="s">
        <v>200</v>
      </c>
      <c r="O40" s="15"/>
      <c r="P40" s="15"/>
      <c r="Q40" s="4">
        <f t="shared" si="0"/>
        <v>0</v>
      </c>
      <c r="R40" s="16"/>
    </row>
    <row r="41" spans="1:18" ht="16" thickBot="1" x14ac:dyDescent="0.4">
      <c r="A41" s="16" t="s">
        <v>177</v>
      </c>
      <c r="B41" s="18">
        <v>45139</v>
      </c>
      <c r="C41" s="24" t="s">
        <v>40</v>
      </c>
      <c r="D41" s="16" t="s">
        <v>178</v>
      </c>
      <c r="E41" s="15" t="s">
        <v>200</v>
      </c>
      <c r="F41" s="15">
        <v>1</v>
      </c>
      <c r="G41" s="15" t="s">
        <v>200</v>
      </c>
      <c r="H41" s="15" t="s">
        <v>200</v>
      </c>
      <c r="I41" s="15" t="s">
        <v>200</v>
      </c>
      <c r="J41" s="15" t="s">
        <v>200</v>
      </c>
      <c r="K41" s="15" t="s">
        <v>200</v>
      </c>
      <c r="L41" s="15" t="s">
        <v>200</v>
      </c>
      <c r="M41" s="15" t="s">
        <v>200</v>
      </c>
      <c r="N41" s="15" t="s">
        <v>200</v>
      </c>
      <c r="O41" s="15"/>
      <c r="P41" s="15"/>
      <c r="Q41" s="4">
        <f t="shared" si="0"/>
        <v>1</v>
      </c>
      <c r="R41" s="16"/>
    </row>
    <row r="42" spans="1:18" ht="31.5" thickBot="1" x14ac:dyDescent="0.4">
      <c r="A42" s="16" t="s">
        <v>179</v>
      </c>
      <c r="B42" s="18">
        <v>45108</v>
      </c>
      <c r="C42" s="24" t="s">
        <v>35</v>
      </c>
      <c r="D42" s="16" t="s">
        <v>180</v>
      </c>
      <c r="E42" s="15">
        <v>1</v>
      </c>
      <c r="F42" s="15" t="s">
        <v>200</v>
      </c>
      <c r="G42" s="15">
        <v>1</v>
      </c>
      <c r="H42" s="15" t="s">
        <v>200</v>
      </c>
      <c r="I42" s="15" t="s">
        <v>200</v>
      </c>
      <c r="J42" s="15" t="s">
        <v>200</v>
      </c>
      <c r="K42" s="15" t="s">
        <v>200</v>
      </c>
      <c r="L42" s="15" t="s">
        <v>200</v>
      </c>
      <c r="M42" s="15" t="s">
        <v>200</v>
      </c>
      <c r="N42" s="15" t="s">
        <v>200</v>
      </c>
      <c r="O42" s="15"/>
      <c r="P42" s="15"/>
      <c r="Q42" s="4">
        <f t="shared" si="0"/>
        <v>2</v>
      </c>
      <c r="R42" s="16"/>
    </row>
    <row r="43" spans="1:18" ht="47" thickBot="1" x14ac:dyDescent="0.4">
      <c r="A43" s="16" t="s">
        <v>181</v>
      </c>
      <c r="B43" s="18">
        <v>44743</v>
      </c>
      <c r="C43" s="24" t="s">
        <v>73</v>
      </c>
      <c r="D43" s="16" t="s">
        <v>182</v>
      </c>
      <c r="E43" s="15">
        <v>1</v>
      </c>
      <c r="F43" s="15" t="s">
        <v>200</v>
      </c>
      <c r="G43" s="15" t="s">
        <v>200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 t="s">
        <v>200</v>
      </c>
      <c r="N43" s="15" t="s">
        <v>200</v>
      </c>
      <c r="O43" s="15"/>
      <c r="P43" s="15"/>
      <c r="Q43" s="4">
        <f t="shared" si="0"/>
        <v>6</v>
      </c>
      <c r="R43" s="16"/>
    </row>
    <row r="44" spans="1:18" ht="31.5" thickBot="1" x14ac:dyDescent="0.4">
      <c r="A44" s="16" t="s">
        <v>183</v>
      </c>
      <c r="B44" s="18">
        <v>44743</v>
      </c>
      <c r="C44" s="24" t="s">
        <v>35</v>
      </c>
      <c r="D44" s="16" t="s">
        <v>180</v>
      </c>
      <c r="E44" s="15" t="s">
        <v>200</v>
      </c>
      <c r="F44" s="15">
        <v>1</v>
      </c>
      <c r="G44" s="15" t="s">
        <v>200</v>
      </c>
      <c r="H44" s="15">
        <v>1</v>
      </c>
      <c r="I44" s="15" t="s">
        <v>200</v>
      </c>
      <c r="J44" s="15" t="s">
        <v>200</v>
      </c>
      <c r="K44" s="15" t="s">
        <v>200</v>
      </c>
      <c r="L44" s="15" t="s">
        <v>200</v>
      </c>
      <c r="M44" s="15" t="s">
        <v>200</v>
      </c>
      <c r="N44" s="15" t="s">
        <v>200</v>
      </c>
      <c r="O44" s="15"/>
      <c r="P44" s="15"/>
      <c r="Q44" s="4">
        <f t="shared" si="0"/>
        <v>2</v>
      </c>
      <c r="R44" s="16"/>
    </row>
    <row r="45" spans="1:18" ht="16" thickBot="1" x14ac:dyDescent="0.4">
      <c r="A45" s="16" t="s">
        <v>184</v>
      </c>
      <c r="B45" s="18">
        <v>44743</v>
      </c>
      <c r="C45" s="24" t="s">
        <v>40</v>
      </c>
      <c r="D45" s="16" t="s">
        <v>185</v>
      </c>
      <c r="E45" s="15">
        <v>1</v>
      </c>
      <c r="F45" s="15">
        <v>1</v>
      </c>
      <c r="G45" s="15">
        <v>1</v>
      </c>
      <c r="H45" s="15" t="s">
        <v>200</v>
      </c>
      <c r="I45" s="15" t="s">
        <v>200</v>
      </c>
      <c r="J45" s="15" t="s">
        <v>200</v>
      </c>
      <c r="K45" s="15">
        <v>1</v>
      </c>
      <c r="L45" s="15" t="s">
        <v>200</v>
      </c>
      <c r="M45" s="15">
        <v>1</v>
      </c>
      <c r="N45" s="15" t="s">
        <v>200</v>
      </c>
      <c r="O45" s="15"/>
      <c r="P45" s="15"/>
      <c r="Q45" s="4">
        <f t="shared" si="0"/>
        <v>5</v>
      </c>
      <c r="R45" s="16"/>
    </row>
    <row r="46" spans="1:18" ht="47" thickBot="1" x14ac:dyDescent="0.4">
      <c r="A46" s="16" t="s">
        <v>186</v>
      </c>
      <c r="B46" s="18">
        <v>44986</v>
      </c>
      <c r="C46" s="24" t="s">
        <v>95</v>
      </c>
      <c r="D46" s="16" t="s">
        <v>187</v>
      </c>
      <c r="E46" s="15" t="s">
        <v>200</v>
      </c>
      <c r="F46" s="15" t="s">
        <v>200</v>
      </c>
      <c r="G46" s="15">
        <v>1</v>
      </c>
      <c r="H46" s="15">
        <v>1</v>
      </c>
      <c r="I46" s="15">
        <v>1</v>
      </c>
      <c r="J46" s="15" t="s">
        <v>200</v>
      </c>
      <c r="K46" s="15">
        <v>1</v>
      </c>
      <c r="L46" s="15" t="s">
        <v>200</v>
      </c>
      <c r="M46" s="15" t="s">
        <v>200</v>
      </c>
      <c r="N46" s="15" t="s">
        <v>200</v>
      </c>
      <c r="O46" s="15"/>
      <c r="P46" s="15"/>
      <c r="Q46" s="4">
        <f t="shared" si="0"/>
        <v>4</v>
      </c>
      <c r="R46" s="16"/>
    </row>
    <row r="47" spans="1:18" ht="47" thickBot="1" x14ac:dyDescent="0.4">
      <c r="A47" s="16" t="s">
        <v>188</v>
      </c>
      <c r="B47" s="18">
        <v>44896</v>
      </c>
      <c r="C47" s="24" t="s">
        <v>20</v>
      </c>
      <c r="D47" s="16" t="s">
        <v>189</v>
      </c>
      <c r="E47" s="15">
        <v>1</v>
      </c>
      <c r="F47" s="15" t="s">
        <v>200</v>
      </c>
      <c r="G47" s="15">
        <v>1</v>
      </c>
      <c r="H47" s="15">
        <v>1</v>
      </c>
      <c r="I47" s="15">
        <v>1</v>
      </c>
      <c r="J47" s="15" t="s">
        <v>200</v>
      </c>
      <c r="K47" s="15">
        <v>1</v>
      </c>
      <c r="L47" s="15">
        <v>1</v>
      </c>
      <c r="M47" s="15" t="s">
        <v>200</v>
      </c>
      <c r="N47" s="15" t="s">
        <v>200</v>
      </c>
      <c r="O47" s="15"/>
      <c r="P47" s="15"/>
      <c r="Q47" s="4">
        <f t="shared" si="0"/>
        <v>6</v>
      </c>
      <c r="R47" s="16"/>
    </row>
    <row r="48" spans="1:18" ht="47" thickBot="1" x14ac:dyDescent="0.4">
      <c r="A48" s="16" t="s">
        <v>190</v>
      </c>
      <c r="B48" s="18">
        <v>45108</v>
      </c>
      <c r="C48" s="24" t="s">
        <v>20</v>
      </c>
      <c r="D48" s="16" t="s">
        <v>191</v>
      </c>
      <c r="E48" s="15">
        <v>1</v>
      </c>
      <c r="F48" s="15" t="s">
        <v>200</v>
      </c>
      <c r="G48" s="15">
        <v>1</v>
      </c>
      <c r="H48" s="15" t="s">
        <v>200</v>
      </c>
      <c r="I48" s="15" t="s">
        <v>200</v>
      </c>
      <c r="J48" s="15" t="s">
        <v>200</v>
      </c>
      <c r="K48" s="15" t="s">
        <v>200</v>
      </c>
      <c r="L48" s="15" t="s">
        <v>200</v>
      </c>
      <c r="M48" s="15" t="s">
        <v>200</v>
      </c>
      <c r="N48" s="15" t="s">
        <v>200</v>
      </c>
      <c r="O48" s="15"/>
      <c r="P48" s="15"/>
      <c r="Q48" s="4">
        <f t="shared" si="0"/>
        <v>2</v>
      </c>
      <c r="R48" s="16"/>
    </row>
    <row r="49" spans="1:18" ht="62.5" thickBot="1" x14ac:dyDescent="0.4">
      <c r="A49" s="16" t="s">
        <v>192</v>
      </c>
      <c r="B49" s="18">
        <v>44866</v>
      </c>
      <c r="C49" s="24" t="s">
        <v>18</v>
      </c>
      <c r="D49" s="16" t="s">
        <v>193</v>
      </c>
      <c r="E49" s="15" t="s">
        <v>200</v>
      </c>
      <c r="F49" s="15" t="s">
        <v>200</v>
      </c>
      <c r="G49" s="15" t="s">
        <v>200</v>
      </c>
      <c r="H49" s="15" t="s">
        <v>200</v>
      </c>
      <c r="I49" s="15" t="s">
        <v>200</v>
      </c>
      <c r="J49" s="15" t="s">
        <v>200</v>
      </c>
      <c r="K49" s="15" t="s">
        <v>200</v>
      </c>
      <c r="L49" s="15" t="s">
        <v>200</v>
      </c>
      <c r="M49" s="15" t="s">
        <v>200</v>
      </c>
      <c r="N49" s="15" t="s">
        <v>200</v>
      </c>
      <c r="O49" s="15"/>
      <c r="P49" s="15"/>
      <c r="Q49" s="4">
        <f t="shared" si="0"/>
        <v>0</v>
      </c>
      <c r="R49" s="16" t="s">
        <v>209</v>
      </c>
    </row>
    <row r="50" spans="1:18" ht="31.5" thickBot="1" x14ac:dyDescent="0.4">
      <c r="A50" s="16" t="s">
        <v>194</v>
      </c>
      <c r="B50" s="18">
        <v>44501</v>
      </c>
      <c r="C50" s="24" t="s">
        <v>90</v>
      </c>
      <c r="D50" s="16" t="s">
        <v>195</v>
      </c>
      <c r="E50" s="15">
        <v>1</v>
      </c>
      <c r="F50" s="15" t="s">
        <v>200</v>
      </c>
      <c r="G50" s="15" t="s">
        <v>200</v>
      </c>
      <c r="H50" s="15" t="s">
        <v>200</v>
      </c>
      <c r="I50" s="15" t="s">
        <v>200</v>
      </c>
      <c r="J50" s="15" t="s">
        <v>200</v>
      </c>
      <c r="K50" s="15">
        <v>1</v>
      </c>
      <c r="L50" s="15">
        <v>1</v>
      </c>
      <c r="M50" s="15">
        <v>1</v>
      </c>
      <c r="N50" s="15">
        <v>1</v>
      </c>
      <c r="O50" s="15"/>
      <c r="P50" s="15"/>
      <c r="Q50" s="4">
        <f t="shared" si="0"/>
        <v>5</v>
      </c>
      <c r="R50" s="16"/>
    </row>
    <row r="51" spans="1:18" ht="31.5" thickBot="1" x14ac:dyDescent="0.4">
      <c r="A51" s="16" t="s">
        <v>196</v>
      </c>
      <c r="B51" s="18">
        <v>44621</v>
      </c>
      <c r="C51" s="24" t="s">
        <v>18</v>
      </c>
      <c r="D51" s="16" t="s">
        <v>197</v>
      </c>
      <c r="E51" s="15" t="s">
        <v>200</v>
      </c>
      <c r="F51" s="15">
        <v>1</v>
      </c>
      <c r="G51" s="15" t="s">
        <v>200</v>
      </c>
      <c r="H51" s="15">
        <v>1</v>
      </c>
      <c r="I51" s="15" t="s">
        <v>200</v>
      </c>
      <c r="J51" s="15" t="s">
        <v>200</v>
      </c>
      <c r="K51" s="15" t="s">
        <v>200</v>
      </c>
      <c r="L51" s="15" t="s">
        <v>200</v>
      </c>
      <c r="M51" s="15" t="s">
        <v>200</v>
      </c>
      <c r="N51" s="15" t="s">
        <v>200</v>
      </c>
      <c r="O51" s="15"/>
      <c r="P51" s="15"/>
      <c r="Q51" s="4">
        <f t="shared" si="0"/>
        <v>2</v>
      </c>
      <c r="R51" s="16"/>
    </row>
    <row r="52" spans="1:18" ht="31.5" thickBot="1" x14ac:dyDescent="0.4">
      <c r="A52" s="16" t="s">
        <v>198</v>
      </c>
      <c r="B52" s="18">
        <v>44805</v>
      </c>
      <c r="C52" s="24" t="s">
        <v>98</v>
      </c>
      <c r="D52" s="16" t="s">
        <v>199</v>
      </c>
      <c r="E52" s="15">
        <v>1</v>
      </c>
      <c r="F52" s="15">
        <v>1</v>
      </c>
      <c r="G52" s="15" t="s">
        <v>200</v>
      </c>
      <c r="H52" s="15" t="s">
        <v>200</v>
      </c>
      <c r="I52" s="15">
        <v>1</v>
      </c>
      <c r="J52" s="15" t="s">
        <v>200</v>
      </c>
      <c r="K52" s="15">
        <v>1</v>
      </c>
      <c r="L52" s="15">
        <v>1</v>
      </c>
      <c r="M52" s="15">
        <v>1</v>
      </c>
      <c r="N52" s="15">
        <v>1</v>
      </c>
      <c r="O52" s="15"/>
      <c r="P52" s="15"/>
      <c r="Q52" s="4">
        <f t="shared" si="0"/>
        <v>7</v>
      </c>
      <c r="R52" s="16"/>
    </row>
    <row r="53" spans="1:18" ht="31.5" thickBot="1" x14ac:dyDescent="0.4">
      <c r="A53" s="16" t="s">
        <v>211</v>
      </c>
      <c r="B53" s="18">
        <v>45309</v>
      </c>
      <c r="C53" s="24" t="s">
        <v>62</v>
      </c>
      <c r="D53" s="16" t="s">
        <v>212</v>
      </c>
      <c r="E53" s="15" t="s">
        <v>200</v>
      </c>
      <c r="F53" s="15" t="s">
        <v>200</v>
      </c>
      <c r="G53" s="15" t="s">
        <v>200</v>
      </c>
      <c r="H53" s="15" t="s">
        <v>200</v>
      </c>
      <c r="I53" s="15" t="s">
        <v>200</v>
      </c>
      <c r="J53" s="15" t="s">
        <v>200</v>
      </c>
      <c r="K53" s="15">
        <v>1</v>
      </c>
      <c r="L53" s="15">
        <v>1</v>
      </c>
      <c r="M53" s="15">
        <v>1</v>
      </c>
      <c r="N53" s="15">
        <v>1</v>
      </c>
      <c r="O53" s="15"/>
      <c r="P53" s="15"/>
      <c r="Q53" s="4">
        <f t="shared" si="0"/>
        <v>4</v>
      </c>
      <c r="R53" s="16"/>
    </row>
    <row r="54" spans="1:18" ht="31.5" thickBot="1" x14ac:dyDescent="0.4">
      <c r="A54" s="16" t="s">
        <v>213</v>
      </c>
      <c r="B54" s="18">
        <v>45309</v>
      </c>
      <c r="C54" s="24" t="s">
        <v>98</v>
      </c>
      <c r="D54" s="16" t="s">
        <v>149</v>
      </c>
      <c r="E54" s="15" t="s">
        <v>200</v>
      </c>
      <c r="F54" s="15" t="s">
        <v>200</v>
      </c>
      <c r="G54" s="15" t="s">
        <v>200</v>
      </c>
      <c r="H54" s="15" t="s">
        <v>200</v>
      </c>
      <c r="I54" s="15" t="s">
        <v>200</v>
      </c>
      <c r="J54" s="15" t="s">
        <v>200</v>
      </c>
      <c r="K54" s="15">
        <v>1</v>
      </c>
      <c r="L54" s="15">
        <v>1</v>
      </c>
      <c r="M54" s="15">
        <v>1</v>
      </c>
      <c r="N54" s="15" t="s">
        <v>200</v>
      </c>
      <c r="O54" s="15"/>
      <c r="P54" s="15"/>
      <c r="Q54" s="4">
        <f t="shared" si="0"/>
        <v>3</v>
      </c>
      <c r="R54" s="16"/>
    </row>
    <row r="55" spans="1:18" ht="31.5" thickBot="1" x14ac:dyDescent="0.4">
      <c r="A55" s="16" t="s">
        <v>214</v>
      </c>
      <c r="B55" s="18">
        <v>45337</v>
      </c>
      <c r="C55" s="24" t="s">
        <v>20</v>
      </c>
      <c r="D55" s="16" t="s">
        <v>157</v>
      </c>
      <c r="E55" s="15" t="s">
        <v>200</v>
      </c>
      <c r="F55" s="15" t="s">
        <v>200</v>
      </c>
      <c r="G55" s="15" t="s">
        <v>200</v>
      </c>
      <c r="H55" s="15" t="s">
        <v>200</v>
      </c>
      <c r="I55" s="15" t="s">
        <v>200</v>
      </c>
      <c r="J55" s="15" t="s">
        <v>200</v>
      </c>
      <c r="K55" s="15" t="s">
        <v>200</v>
      </c>
      <c r="L55" s="15">
        <v>1</v>
      </c>
      <c r="M55" s="15">
        <v>1</v>
      </c>
      <c r="N55" s="15">
        <v>1</v>
      </c>
      <c r="O55" s="15"/>
      <c r="P55" s="15"/>
      <c r="Q55" s="4">
        <f t="shared" si="0"/>
        <v>3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" thickBot="1" x14ac:dyDescent="0.4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" thickBot="1" x14ac:dyDescent="0.4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" thickBot="1" x14ac:dyDescent="0.4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" thickBot="1" x14ac:dyDescent="0.4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J50" sqref="J50"/>
    </sheetView>
  </sheetViews>
  <sheetFormatPr defaultRowHeight="15.5" x14ac:dyDescent="0.35"/>
  <cols>
    <col min="1" max="1" width="25.6640625" customWidth="1"/>
    <col min="2" max="2" width="22.4140625" customWidth="1"/>
    <col min="3" max="3" width="20.9140625" customWidth="1"/>
    <col min="4" max="4" width="19.4140625" customWidth="1"/>
    <col min="5" max="6" width="17.6640625" customWidth="1"/>
    <col min="7" max="7" width="8" customWidth="1"/>
    <col min="8" max="8" width="9.9140625" customWidth="1"/>
    <col min="10" max="10" width="35.1640625" customWidth="1"/>
  </cols>
  <sheetData>
    <row r="1" spans="1:11" ht="60" customHeight="1" x14ac:dyDescent="0.35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" customHeight="1" x14ac:dyDescent="0.3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39.9" customHeight="1" x14ac:dyDescent="0.3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" customHeight="1" x14ac:dyDescent="0.3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39.9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" customHeight="1" x14ac:dyDescent="0.3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" customHeight="1" x14ac:dyDescent="0.3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2</v>
      </c>
    </row>
    <row r="15" spans="1:11" ht="39.9" customHeight="1" x14ac:dyDescent="0.3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4</v>
      </c>
    </row>
    <row r="16" spans="1:11" ht="39.9" customHeight="1" x14ac:dyDescent="0.3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68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3</v>
      </c>
    </row>
    <row r="21" spans="1:11" x14ac:dyDescent="0.35">
      <c r="J21" s="12" t="s">
        <v>40</v>
      </c>
      <c r="K21">
        <f>COUNTIF('2. ROSC Active'!C2:C75,J21)</f>
        <v>2</v>
      </c>
    </row>
    <row r="22" spans="1:11" x14ac:dyDescent="0.35">
      <c r="J22" s="12" t="s">
        <v>34</v>
      </c>
      <c r="K22">
        <f>COUNTIF('2. ROSC Active'!C2:C75,J22)</f>
        <v>1</v>
      </c>
    </row>
    <row r="23" spans="1:11" x14ac:dyDescent="0.35">
      <c r="J23" s="12" t="s">
        <v>60</v>
      </c>
      <c r="K23">
        <f>COUNTIF('2. ROSC Active'!C2:C75,J23)</f>
        <v>0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62</v>
      </c>
      <c r="K25">
        <f>COUNTIF('2. ROSC Active'!C2:C75,J25)</f>
        <v>1</v>
      </c>
    </row>
    <row r="26" spans="1:11" x14ac:dyDescent="0.35">
      <c r="J26" s="12" t="s">
        <v>46</v>
      </c>
      <c r="K26">
        <f>COUNTIF('2. ROSC Active'!C2:C75,J26)</f>
        <v>2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0</v>
      </c>
    </row>
    <row r="29" spans="1:11" x14ac:dyDescent="0.35">
      <c r="J29" s="12" t="s">
        <v>38</v>
      </c>
      <c r="K29">
        <f>COUNTIF('2. ROSC Active'!C2:C75,J29)</f>
        <v>0</v>
      </c>
    </row>
    <row r="30" spans="1:11" x14ac:dyDescent="0.35">
      <c r="J30" s="12" t="s">
        <v>39</v>
      </c>
      <c r="K30">
        <f>COUNTIF('2. ROSC Active'!C2:C75,J30)</f>
        <v>1</v>
      </c>
    </row>
    <row r="31" spans="1:11" x14ac:dyDescent="0.35">
      <c r="J31" s="12" t="s">
        <v>37</v>
      </c>
      <c r="K31">
        <f>COUNTIF('2. ROSC Active'!C2:C75,J31)</f>
        <v>0</v>
      </c>
    </row>
    <row r="32" spans="1:11" x14ac:dyDescent="0.35">
      <c r="J32" s="12" t="s">
        <v>61</v>
      </c>
      <c r="K32">
        <f>COUNTIF('2. ROSC Active'!C2:C75,J32)</f>
        <v>0</v>
      </c>
    </row>
    <row r="33" spans="10:11" x14ac:dyDescent="0.35">
      <c r="J33" s="12" t="s">
        <v>96</v>
      </c>
      <c r="K33">
        <f>COUNTIF('2. ROSC Active'!C2:C75,J33)</f>
        <v>0</v>
      </c>
    </row>
    <row r="34" spans="10:11" x14ac:dyDescent="0.35">
      <c r="J34" s="12" t="s">
        <v>89</v>
      </c>
      <c r="K34">
        <f>COUNTIF('2. ROSC Active'!C2:C75,J34)</f>
        <v>0</v>
      </c>
    </row>
    <row r="35" spans="10:11" x14ac:dyDescent="0.35">
      <c r="J35" s="12" t="s">
        <v>90</v>
      </c>
      <c r="K35">
        <f>COUNTIF('2. ROSC Active'!C2:C75,J35)</f>
        <v>1</v>
      </c>
    </row>
    <row r="36" spans="10:11" x14ac:dyDescent="0.35">
      <c r="J36" s="12" t="s">
        <v>88</v>
      </c>
      <c r="K36">
        <f>COUNTIF('2. ROSC Active'!C2:C75,J36)</f>
        <v>2</v>
      </c>
    </row>
    <row r="37" spans="10:11" x14ac:dyDescent="0.35">
      <c r="J37" s="12" t="s">
        <v>67</v>
      </c>
      <c r="K37">
        <f>COUNTIF('2. ROSC Active'!C2:C75,J37)</f>
        <v>0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16</v>
      </c>
    </row>
    <row r="40" spans="10:11" x14ac:dyDescent="0.35">
      <c r="J40" s="12" t="s">
        <v>18</v>
      </c>
      <c r="K40">
        <f>COUNTIF('2. ROSC Active'!C2:C75,J40)</f>
        <v>3</v>
      </c>
    </row>
    <row r="41" spans="10:11" x14ac:dyDescent="0.35">
      <c r="J41" s="12" t="s">
        <v>73</v>
      </c>
      <c r="K41">
        <f>COUNTIF('2. ROSC Active'!C2:C75,J41)</f>
        <v>4</v>
      </c>
    </row>
    <row r="42" spans="10:11" x14ac:dyDescent="0.35">
      <c r="J42" s="12" t="s">
        <v>98</v>
      </c>
      <c r="K42">
        <f>COUNTIF('2. ROSC Active'!C2:C75,J42)</f>
        <v>5</v>
      </c>
    </row>
    <row r="43" spans="10:11" x14ac:dyDescent="0.35">
      <c r="J43" s="12" t="s">
        <v>95</v>
      </c>
      <c r="K43">
        <f>COUNTIF('2. ROSC Active'!C2:C75,J43)</f>
        <v>1</v>
      </c>
    </row>
    <row r="44" spans="10:11" x14ac:dyDescent="0.35">
      <c r="J44" s="12" t="s">
        <v>72</v>
      </c>
      <c r="K44">
        <f>COUNTIF('2. ROSC Active'!C2:C75,J44)</f>
        <v>0</v>
      </c>
    </row>
    <row r="45" spans="10:11" x14ac:dyDescent="0.35">
      <c r="J45" s="12" t="s">
        <v>94</v>
      </c>
      <c r="K45">
        <f>COUNTIF('2. ROSC Active'!C2:C75,J45)</f>
        <v>0</v>
      </c>
    </row>
    <row r="46" spans="10:11" x14ac:dyDescent="0.35">
      <c r="J46" s="12" t="s">
        <v>59</v>
      </c>
      <c r="K46">
        <f>COUNTIF('2. ROSC Active'!C2:C75,J46)</f>
        <v>0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2</v>
      </c>
    </row>
    <row r="49" spans="10:11" x14ac:dyDescent="0.35">
      <c r="J49" s="12" t="s">
        <v>41</v>
      </c>
      <c r="K49">
        <f>COUNTIF('2. ROSC Active'!C2:C75,J49)</f>
        <v>1</v>
      </c>
    </row>
    <row r="50" spans="10:11" x14ac:dyDescent="0.35">
      <c r="J50" s="12" t="s">
        <v>48</v>
      </c>
      <c r="K50">
        <f>COUNTIF('2. ROSC Active'!C2:C75,J50)</f>
        <v>1</v>
      </c>
    </row>
    <row r="51" spans="10:11" x14ac:dyDescent="0.35">
      <c r="J51" s="12" t="s">
        <v>64</v>
      </c>
      <c r="K51">
        <f>COUNTIF('2. ROSC Active'!C2:C75,J51)</f>
        <v>0</v>
      </c>
    </row>
    <row r="52" spans="10:11" x14ac:dyDescent="0.35">
      <c r="J52" s="12" t="s">
        <v>53</v>
      </c>
      <c r="K52">
        <f>COUNTIF('2. ROSC Active'!C2:C75,J52)</f>
        <v>0</v>
      </c>
    </row>
    <row r="53" spans="10:11" x14ac:dyDescent="0.35">
      <c r="J53" s="12" t="s">
        <v>66</v>
      </c>
      <c r="K53">
        <f>COUNTIF('2. ROSC Active'!C2:C75,J53)</f>
        <v>0</v>
      </c>
    </row>
    <row r="55" spans="10:11" x14ac:dyDescent="0.35">
      <c r="J55" s="12" t="s">
        <v>102</v>
      </c>
      <c r="K55">
        <f>SUM(K2:K53)</f>
        <v>54</v>
      </c>
    </row>
    <row r="56" spans="10:11" x14ac:dyDescent="0.35">
      <c r="J56" s="12" t="s">
        <v>101</v>
      </c>
      <c r="K56">
        <f>COUNTIF(K2:K53, "&gt;0")</f>
        <v>20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Mark A. Knott</cp:lastModifiedBy>
  <cp:lastPrinted>2022-06-10T23:39:20Z</cp:lastPrinted>
  <dcterms:created xsi:type="dcterms:W3CDTF">2022-05-19T17:55:56Z</dcterms:created>
  <dcterms:modified xsi:type="dcterms:W3CDTF">2024-05-15T20:43:07Z</dcterms:modified>
</cp:coreProperties>
</file>