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Owner\Desktop\ROSC Files\"/>
    </mc:Choice>
  </mc:AlternateContent>
  <xr:revisionPtr revIDLastSave="0" documentId="13_ncr:1_{53D12356-9BF7-4AA3-80F1-D16C3C31D2CE}" xr6:coauthVersionLast="47" xr6:coauthVersionMax="47" xr10:uidLastSave="{00000000-0000-0000-0000-000000000000}"/>
  <bookViews>
    <workbookView xWindow="-96" yWindow="-96" windowWidth="15552" windowHeight="9072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<sst xmlns="http://schemas.openxmlformats.org/spreadsheetml/2006/main" count="373" uniqueCount="186">
  <si>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</si>
  <si>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</si>
  <si>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</si>
  <si>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</si>
  <si>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</si>
  <si>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</si>
  <si>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</si>
  <si>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</si>
  <si>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</si>
  <si>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</si>
  <si>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</si>
  <si>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</si>
  <si>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</si>
  <si>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</si>
  <si>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</si>
  <si>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</si>
  <si>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</si>
  <si>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</si>
  <si>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</si>
  <si>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</si>
  <si>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</si>
  <si>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</si>
  <si>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</si>
  <si>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</si>
  <si>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</si>
  <si>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</si>
  <si>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</si>
  <si>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</si>
  <si>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</si>
  <si>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</si>
  <si>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</si>
  <si>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</si>
  <si>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</si>
  <si>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</si>
  <si>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</si>
  <si>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</si>
  <si>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</si>
  <si>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</si>
  <si>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</si>
  <si>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</si>
  <si>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</si>
  <si>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</si>
  <si>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</si>
  <si>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</si>
  <si>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</si>
  <si>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</si>
  <si>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</si>
  <si>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</si>
  <si>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</si>
  <si>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</si>
  <si>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</si>
  <si>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</si>
  <si>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</si>
  <si>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</si>
  <si>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</si>
  <si>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</si>
  <si>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</si>
  <si>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</si>
  <si>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</si>
  <si>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</si>
  <si>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</si>
  <si>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</si>
  <si>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</si>
  <si>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</si>
  <si>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</si>
  <si>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</si>
  <si>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</si>
  <si>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</si>
  <si>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</si>
  <si>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</si>
  <si>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</si>
  <si>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</si>
  <si>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</si>
  <si>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</si>
  <si>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</si>
  <si>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</si>
  <si>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</si>
  <si>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</si>
  <si>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</si>
  <si>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</si>
  <si>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</si>
  <si>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</si>
  <si>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</si>
  <si>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</si>
  <si>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</si>
  <si>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</si>
  <si>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</si>
  <si>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</si>
  <si>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</si>
  <si>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</si>
  <si>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</si>
  <si>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</si>
  <si>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</si>
  <si>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</si>
  <si>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</si>
  <si>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</si>
  <si>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</si>
  <si>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</si>
  <si>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</si>
  <si>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</si>
  <si>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</si>
  <si>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</si>
  <si>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</si>
  <si>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Example (Replace this line!): Deputy Jane Smith</t>
  </si>
  <si>
    <t>Illinois State Police District 10</t>
  </si>
  <si>
    <t>Marjorie Howard</t>
  </si>
  <si>
    <t>Transitional Training Services</t>
  </si>
  <si>
    <t>N/A</t>
  </si>
  <si>
    <t>Vawnshekia Oklah</t>
  </si>
  <si>
    <t>Dr. Stanely Howard</t>
  </si>
  <si>
    <t>Law &amp; Civics</t>
  </si>
  <si>
    <t>4455 S. King Drive Suite 101-B, Chicago, IL 60653</t>
  </si>
  <si>
    <t xml:space="preserve"> Ms. Vawnshekia Oklah, ROSC Council Coordinator /Ms. Marjorie Howard, Director</t>
  </si>
  <si>
    <t>Not Applicable</t>
  </si>
  <si>
    <t>mhowardtts96@aol.com/vccunning@gmail.com</t>
  </si>
  <si>
    <t>Region 1</t>
  </si>
  <si>
    <t>Sondra Muhammad</t>
  </si>
  <si>
    <t>Parents United to Save Our Children</t>
  </si>
  <si>
    <t>Attorney Carolyn Howard, Esq.</t>
  </si>
  <si>
    <t>Cook County Public Defender</t>
  </si>
  <si>
    <t>Dalton Brown</t>
  </si>
  <si>
    <t>Felony Free Society</t>
  </si>
  <si>
    <t>Kinya Brown</t>
  </si>
  <si>
    <t>Clark Real Estate</t>
  </si>
  <si>
    <t>Janet Comer</t>
  </si>
  <si>
    <t>National Black Caucasus Alliance</t>
  </si>
  <si>
    <t>Rafael Agosto</t>
  </si>
  <si>
    <t>SWOP (South West Organizing Project)</t>
  </si>
  <si>
    <t>Henry Sober Living</t>
  </si>
  <si>
    <t>Bridgette Allen</t>
  </si>
  <si>
    <t>Juan Gonzalez</t>
  </si>
  <si>
    <t>Yvette Camper</t>
  </si>
  <si>
    <t>Nazeer Smith</t>
  </si>
  <si>
    <t>Fly Choice Community Re-Entry Program</t>
  </si>
  <si>
    <t>Bronzeville; Hyde Park; Kenwood; Oakland; Woodlawn</t>
  </si>
  <si>
    <t>Brian Johnson</t>
  </si>
  <si>
    <t>Lights of Zion Church</t>
  </si>
  <si>
    <t>Pastor Don Gordon</t>
  </si>
  <si>
    <t>Araina Mickens</t>
  </si>
  <si>
    <t>Chicago State University</t>
  </si>
  <si>
    <t>Three Cords Strong ROSC Alliance</t>
  </si>
  <si>
    <t>John Davis</t>
  </si>
  <si>
    <t>Kevin Scott</t>
  </si>
  <si>
    <t>Osmar Alejo</t>
  </si>
  <si>
    <t>Dr. Karen White</t>
  </si>
  <si>
    <t>Teech Foundation</t>
  </si>
  <si>
    <t>Phalen B. Miamor</t>
  </si>
  <si>
    <t>Lah-Mina Muhammad</t>
  </si>
  <si>
    <t>Angel Griffin</t>
  </si>
  <si>
    <t>Corey Curtis</t>
  </si>
  <si>
    <t>Readi Chicago</t>
  </si>
  <si>
    <t>Isaiah Edwards</t>
  </si>
  <si>
    <t>Marcus Smith</t>
  </si>
  <si>
    <t>Aaron Jackson</t>
  </si>
  <si>
    <t>Raven Myers</t>
  </si>
  <si>
    <t>Emanual Reed</t>
  </si>
  <si>
    <t>Charmaine  Canady</t>
  </si>
  <si>
    <t>Coney Curtis</t>
  </si>
  <si>
    <t>Travis Thomas</t>
  </si>
  <si>
    <t>John Tinker</t>
  </si>
  <si>
    <t>Darien Leslie</t>
  </si>
  <si>
    <t>Antonette Gregory</t>
  </si>
  <si>
    <t>Pam Matthews</t>
  </si>
  <si>
    <t>Dominuque Conley</t>
  </si>
  <si>
    <t>Tara Cloption</t>
  </si>
  <si>
    <t>Latasha Moten</t>
  </si>
  <si>
    <t>Derrick Butler</t>
  </si>
  <si>
    <t>Gerald Alexander McQueen</t>
  </si>
  <si>
    <t>Cristina Banda</t>
  </si>
  <si>
    <t>Illinois Department of Health Services</t>
  </si>
  <si>
    <t>Shaina Tucker</t>
  </si>
  <si>
    <t>To Equip His People</t>
  </si>
  <si>
    <t xml:space="preserve">Norberto Brown </t>
  </si>
  <si>
    <t>IMG 180</t>
  </si>
  <si>
    <t>Police Precinct 003</t>
  </si>
  <si>
    <t>Precinct 003</t>
  </si>
  <si>
    <t>773-467-6324- Ms. Howard /773-636-4689 Ms. Oklah-Brown</t>
  </si>
  <si>
    <t>Trina James</t>
  </si>
  <si>
    <t>Officially joined February 2024 but has been attending meetings since 2023.</t>
  </si>
  <si>
    <t>Lavell Joe</t>
  </si>
  <si>
    <t>Nugentry Ward</t>
  </si>
  <si>
    <t>Bright Star Community Outreach</t>
  </si>
  <si>
    <t>Bright Star Church</t>
  </si>
  <si>
    <t>Tevin Spight</t>
  </si>
  <si>
    <t>Stanley Brocks</t>
  </si>
  <si>
    <t>Aurora 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</si>
</sst>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5" sqref="B5"/>
    </sheetView>
  </sheetViews>
  <sheetFormatPr defaultRowHeight="15.6" x14ac:dyDescent="0.6"/>
  <cols>
    <col min="1" max="1" width="46.546875" customWidth="1"/>
    <col min="2" max="2" width="53.69921875" customWidth="1"/>
  </cols>
  <sheetData>
    <row r="1" spans="1:2" ht="33" customHeight="1" x14ac:dyDescent="0.6">
      <c r="A1" s="5" t="s">
        <v>1</v>
      </c>
      <c r="B1" s="13" t="s">
        <v>140</v>
      </c>
    </row>
    <row r="2" spans="1:2" ht="33" customHeight="1" x14ac:dyDescent="0.6">
      <c r="A2" s="2" t="s">
        <v>2</v>
      </c>
      <c r="B2" s="14" t="s">
        <v>106</v>
      </c>
    </row>
    <row r="3" spans="1:2" ht="33" customHeight="1" x14ac:dyDescent="0.6">
      <c r="A3" s="5" t="s">
        <v>3</v>
      </c>
      <c r="B3" s="13" t="s">
        <v>111</v>
      </c>
    </row>
    <row r="4" spans="1:2" ht="33" customHeight="1" x14ac:dyDescent="0.6">
      <c r="A4" s="2" t="s">
        <v>13</v>
      </c>
      <c r="B4" s="14" t="s">
        <v>112</v>
      </c>
    </row>
    <row r="5" spans="1:2" ht="33" customHeight="1" x14ac:dyDescent="0.6">
      <c r="A5" s="5" t="s">
        <v>14</v>
      </c>
      <c r="B5" s="13" t="s">
        <v>176</v>
      </c>
    </row>
    <row r="6" spans="1:2" ht="33" customHeight="1" x14ac:dyDescent="0.6">
      <c r="A6" s="2" t="s">
        <v>15</v>
      </c>
      <c r="B6" s="14" t="s">
        <v>114</v>
      </c>
    </row>
    <row r="7" spans="1:2" ht="33" customHeight="1" x14ac:dyDescent="0.6">
      <c r="A7" s="5" t="s">
        <v>12</v>
      </c>
      <c r="B7" s="13" t="s">
        <v>113</v>
      </c>
    </row>
    <row r="8" spans="1:2" ht="33" customHeight="1" x14ac:dyDescent="0.6">
      <c r="A8" s="3" t="s">
        <v>11</v>
      </c>
      <c r="B8" s="14" t="s">
        <v>113</v>
      </c>
    </row>
    <row r="9" spans="1:2" ht="33" customHeight="1" x14ac:dyDescent="0.6">
      <c r="A9" s="5" t="s">
        <v>4</v>
      </c>
      <c r="B9" s="13" t="s">
        <v>134</v>
      </c>
    </row>
    <row r="10" spans="1:2" ht="33" customHeight="1" x14ac:dyDescent="0.6">
      <c r="A10" s="2" t="s">
        <v>5</v>
      </c>
      <c r="B10" s="14" t="s">
        <v>115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7"/>
  <sheetViews>
    <sheetView tabSelected="1" topLeftCell="F1" zoomScale="80" zoomScaleNormal="80" workbookViewId="0">
      <selection activeCell="P2" sqref="P2"/>
    </sheetView>
  </sheetViews>
  <sheetFormatPr defaultRowHeight="15.6" x14ac:dyDescent="0.6"/>
  <cols>
    <col min="1" max="1" width="27" style="17" customWidth="1"/>
    <col min="2" max="2" width="12.94921875" style="19" customWidth="1"/>
    <col min="3" max="3" width="20.44921875" style="19" customWidth="1"/>
    <col min="4" max="4" width="21.44921875" style="19" customWidth="1"/>
    <col min="5" max="5" width="6.94921875" style="19" customWidth="1"/>
    <col min="6" max="6" width="7.44921875" style="19" customWidth="1"/>
    <col min="7" max="8" width="7.046875" style="19" customWidth="1"/>
    <col min="9" max="9" width="7.19921875" style="19" customWidth="1"/>
    <col min="10" max="10" width="7.5" style="19" customWidth="1"/>
    <col min="11" max="11" width="7.44921875" style="19" customWidth="1"/>
    <col min="12" max="13" width="8.046875" style="19" customWidth="1"/>
    <col min="14" max="14" width="8" style="19" customWidth="1"/>
    <col min="15" max="16" width="8.046875" style="19" customWidth="1"/>
    <col min="17" max="17" width="9.5" customWidth="1"/>
    <col min="18" max="18" width="22" style="19" customWidth="1"/>
  </cols>
  <sheetData>
    <row r="1" spans="1:18" ht="63" thickTop="1" thickBot="1" x14ac:dyDescent="0.65">
      <c r="A1" s="20" t="s">
        <v>7</v>
      </c>
      <c r="B1" s="20" t="s">
        <v>0</v>
      </c>
      <c r="C1" s="20" t="s">
        <v>8</v>
      </c>
      <c r="D1" s="20" t="s">
        <v>100</v>
      </c>
      <c r="E1" s="21" t="s">
        <v>75</v>
      </c>
      <c r="F1" s="21" t="s">
        <v>76</v>
      </c>
      <c r="G1" s="21" t="s">
        <v>77</v>
      </c>
      <c r="H1" s="21" t="s">
        <v>78</v>
      </c>
      <c r="I1" s="21" t="s">
        <v>79</v>
      </c>
      <c r="J1" s="21" t="s">
        <v>80</v>
      </c>
      <c r="K1" s="21" t="s">
        <v>81</v>
      </c>
      <c r="L1" s="21" t="s">
        <v>82</v>
      </c>
      <c r="M1" s="21" t="s">
        <v>83</v>
      </c>
      <c r="N1" s="21" t="s">
        <v>84</v>
      </c>
      <c r="O1" s="21" t="s">
        <v>85</v>
      </c>
      <c r="P1" s="21" t="s">
        <v>86</v>
      </c>
      <c r="Q1" s="22" t="s">
        <v>87</v>
      </c>
      <c r="R1" s="23" t="s">
        <v>9</v>
      </c>
    </row>
    <row r="2" spans="1:18" ht="47.1" thickBot="1" x14ac:dyDescent="0.65">
      <c r="A2" s="16" t="s">
        <v>103</v>
      </c>
      <c r="B2" s="18">
        <v>44013</v>
      </c>
      <c r="C2" s="24" t="s">
        <v>39</v>
      </c>
      <c r="D2" s="16" t="s">
        <v>104</v>
      </c>
      <c r="E2" s="15"/>
      <c r="F2" s="15">
        <v>1</v>
      </c>
      <c r="G2" s="15">
        <v>1</v>
      </c>
      <c r="H2" s="15"/>
      <c r="I2" s="15">
        <v>1</v>
      </c>
      <c r="J2" s="15">
        <v>1</v>
      </c>
      <c r="K2" s="15"/>
      <c r="L2" s="15">
        <v>1</v>
      </c>
      <c r="M2" s="15">
        <v>1</v>
      </c>
      <c r="N2" s="15"/>
      <c r="O2" s="15"/>
      <c r="P2" s="15">
        <v>1</v>
      </c>
      <c r="Q2" s="4">
        <f>SUM(E2:P2)</f>
        <v>7</v>
      </c>
      <c r="R2" s="25" t="s">
        <v>58</v>
      </c>
    </row>
    <row r="3" spans="1:18" ht="31.5" thickBot="1" x14ac:dyDescent="0.65">
      <c r="A3" s="16" t="s">
        <v>105</v>
      </c>
      <c r="B3" s="18">
        <v>45108</v>
      </c>
      <c r="C3" s="24" t="s">
        <v>18</v>
      </c>
      <c r="D3" s="16" t="s">
        <v>106</v>
      </c>
      <c r="E3" s="15" t="s">
        <v>107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  <c r="N3" s="15"/>
      <c r="O3" s="15"/>
      <c r="P3" s="15"/>
      <c r="Q3" s="4">
        <f>SUM(E3:P3)</f>
        <v>8</v>
      </c>
      <c r="R3" s="16"/>
    </row>
    <row r="4" spans="1:18" ht="31.5" thickBot="1" x14ac:dyDescent="0.65">
      <c r="A4" s="16" t="s">
        <v>108</v>
      </c>
      <c r="B4" s="18">
        <v>45108</v>
      </c>
      <c r="C4" s="24" t="s">
        <v>18</v>
      </c>
      <c r="D4" s="16" t="s">
        <v>106</v>
      </c>
      <c r="E4" s="15" t="s">
        <v>107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/>
      <c r="O4" s="15"/>
      <c r="P4" s="15"/>
      <c r="Q4" s="4">
        <f>SUM(E4:P4)</f>
        <v>8</v>
      </c>
      <c r="R4" s="16"/>
    </row>
    <row r="5" spans="1:18" ht="15.9" thickBot="1" x14ac:dyDescent="0.65">
      <c r="A5" s="16" t="s">
        <v>109</v>
      </c>
      <c r="B5" s="18">
        <v>45169</v>
      </c>
      <c r="C5" s="24" t="s">
        <v>65</v>
      </c>
      <c r="D5" s="16" t="s">
        <v>110</v>
      </c>
      <c r="E5" s="15" t="s">
        <v>107</v>
      </c>
      <c r="F5" s="15">
        <v>1</v>
      </c>
      <c r="G5" s="15">
        <v>0</v>
      </c>
      <c r="H5" s="15">
        <v>0</v>
      </c>
      <c r="I5" s="15">
        <v>0</v>
      </c>
      <c r="J5" s="15">
        <v>0</v>
      </c>
      <c r="K5" s="15">
        <v>1</v>
      </c>
      <c r="L5" s="15">
        <v>1</v>
      </c>
      <c r="M5" s="15">
        <v>0</v>
      </c>
      <c r="N5" s="15"/>
      <c r="O5" s="15"/>
      <c r="P5" s="15"/>
      <c r="Q5" s="4">
        <f t="shared" ref="Q5:Q68" si="0">SUM(E5:P5)</f>
        <v>3</v>
      </c>
      <c r="R5" s="16"/>
    </row>
    <row r="6" spans="1:18" ht="31.5" thickBot="1" x14ac:dyDescent="0.65">
      <c r="A6" s="16" t="s">
        <v>116</v>
      </c>
      <c r="B6" s="18">
        <v>45169</v>
      </c>
      <c r="C6" s="24" t="s">
        <v>53</v>
      </c>
      <c r="D6" s="16" t="s">
        <v>117</v>
      </c>
      <c r="E6" s="15" t="s">
        <v>107</v>
      </c>
      <c r="F6" s="15">
        <v>1</v>
      </c>
      <c r="G6" s="15">
        <v>1</v>
      </c>
      <c r="H6" s="15">
        <v>1</v>
      </c>
      <c r="I6" s="15">
        <v>1</v>
      </c>
      <c r="J6" s="15">
        <v>0</v>
      </c>
      <c r="K6" s="15">
        <v>1</v>
      </c>
      <c r="L6" s="15">
        <v>1</v>
      </c>
      <c r="M6" s="15">
        <v>1</v>
      </c>
      <c r="N6" s="15"/>
      <c r="O6" s="15"/>
      <c r="P6" s="15"/>
      <c r="Q6" s="4">
        <f t="shared" si="0"/>
        <v>7</v>
      </c>
      <c r="R6" s="16"/>
    </row>
    <row r="7" spans="1:18" ht="31.5" thickBot="1" x14ac:dyDescent="0.65">
      <c r="A7" s="16" t="s">
        <v>118</v>
      </c>
      <c r="B7" s="18">
        <v>45169</v>
      </c>
      <c r="C7" s="24" t="s">
        <v>45</v>
      </c>
      <c r="D7" s="16" t="s">
        <v>119</v>
      </c>
      <c r="E7" s="15" t="s">
        <v>107</v>
      </c>
      <c r="F7" s="15">
        <v>1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  <c r="L7" s="15">
        <v>1</v>
      </c>
      <c r="M7" s="15">
        <v>1</v>
      </c>
      <c r="N7" s="15"/>
      <c r="O7" s="15"/>
      <c r="P7" s="15"/>
      <c r="Q7" s="4">
        <f t="shared" si="0"/>
        <v>4</v>
      </c>
      <c r="R7" s="16"/>
    </row>
    <row r="8" spans="1:18" ht="31.5" thickBot="1" x14ac:dyDescent="0.65">
      <c r="A8" s="16" t="s">
        <v>120</v>
      </c>
      <c r="B8" s="18">
        <v>45169</v>
      </c>
      <c r="C8" s="24" t="s">
        <v>94</v>
      </c>
      <c r="D8" s="16" t="s">
        <v>121</v>
      </c>
      <c r="E8" s="15" t="s">
        <v>107</v>
      </c>
      <c r="F8" s="15">
        <v>1</v>
      </c>
      <c r="G8" s="15">
        <v>0</v>
      </c>
      <c r="H8" s="15">
        <v>0</v>
      </c>
      <c r="I8" s="15">
        <v>0</v>
      </c>
      <c r="J8" s="15">
        <v>0</v>
      </c>
      <c r="K8" s="15">
        <v>1</v>
      </c>
      <c r="L8" s="15">
        <v>0</v>
      </c>
      <c r="M8" s="15">
        <v>1</v>
      </c>
      <c r="N8" s="15"/>
      <c r="O8" s="15"/>
      <c r="P8" s="15"/>
      <c r="Q8" s="4">
        <f t="shared" si="0"/>
        <v>3</v>
      </c>
      <c r="R8" s="16"/>
    </row>
    <row r="9" spans="1:18" ht="31.5" thickBot="1" x14ac:dyDescent="0.65">
      <c r="A9" s="16" t="s">
        <v>122</v>
      </c>
      <c r="B9" s="18">
        <v>45169</v>
      </c>
      <c r="C9" s="24" t="s">
        <v>56</v>
      </c>
      <c r="D9" s="16" t="s">
        <v>123</v>
      </c>
      <c r="E9" s="15" t="s">
        <v>107</v>
      </c>
      <c r="F9" s="15">
        <v>1</v>
      </c>
      <c r="G9" s="15">
        <v>1</v>
      </c>
      <c r="H9" s="15">
        <v>0</v>
      </c>
      <c r="I9" s="15">
        <v>0</v>
      </c>
      <c r="J9" s="15">
        <v>0</v>
      </c>
      <c r="K9" s="15">
        <v>1</v>
      </c>
      <c r="L9" s="15">
        <v>0</v>
      </c>
      <c r="M9" s="15">
        <v>1</v>
      </c>
      <c r="N9" s="15"/>
      <c r="O9" s="15"/>
      <c r="P9" s="15"/>
      <c r="Q9" s="4">
        <f t="shared" si="0"/>
        <v>4</v>
      </c>
      <c r="R9" s="16"/>
    </row>
    <row r="10" spans="1:18" ht="31.5" thickBot="1" x14ac:dyDescent="0.65">
      <c r="A10" s="16" t="s">
        <v>124</v>
      </c>
      <c r="B10" s="18">
        <v>45169</v>
      </c>
      <c r="C10" s="24" t="s">
        <v>73</v>
      </c>
      <c r="D10" s="16" t="s">
        <v>125</v>
      </c>
      <c r="E10" s="15" t="s">
        <v>107</v>
      </c>
      <c r="F10" s="15">
        <v>1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/>
      <c r="O10" s="15"/>
      <c r="P10" s="15"/>
      <c r="Q10" s="4">
        <f t="shared" si="0"/>
        <v>1</v>
      </c>
      <c r="R10" s="16"/>
    </row>
    <row r="11" spans="1:18" ht="31.5" thickBot="1" x14ac:dyDescent="0.65">
      <c r="A11" s="16" t="s">
        <v>126</v>
      </c>
      <c r="B11" s="18">
        <v>45169</v>
      </c>
      <c r="C11" s="24" t="s">
        <v>94</v>
      </c>
      <c r="D11" s="16" t="s">
        <v>127</v>
      </c>
      <c r="E11" s="15" t="s">
        <v>107</v>
      </c>
      <c r="F11" s="15">
        <v>1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/>
      <c r="O11" s="15"/>
      <c r="P11" s="15"/>
      <c r="Q11" s="4">
        <f t="shared" si="0"/>
        <v>1</v>
      </c>
      <c r="R11" s="16"/>
    </row>
    <row r="12" spans="1:18" ht="15.9" thickBot="1" x14ac:dyDescent="0.65">
      <c r="A12" s="16" t="s">
        <v>166</v>
      </c>
      <c r="B12" s="18">
        <v>45169</v>
      </c>
      <c r="C12" s="24" t="s">
        <v>88</v>
      </c>
      <c r="D12" s="16" t="s">
        <v>128</v>
      </c>
      <c r="E12" s="15" t="s">
        <v>107</v>
      </c>
      <c r="F12" s="15">
        <v>1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/>
      <c r="O12" s="15"/>
      <c r="P12" s="15"/>
      <c r="Q12" s="4">
        <f t="shared" si="0"/>
        <v>1</v>
      </c>
      <c r="R12" s="16"/>
    </row>
    <row r="13" spans="1:18" ht="31.5" thickBot="1" x14ac:dyDescent="0.65">
      <c r="A13" s="16" t="s">
        <v>129</v>
      </c>
      <c r="B13" s="18">
        <v>45169</v>
      </c>
      <c r="C13" s="24" t="s">
        <v>88</v>
      </c>
      <c r="D13" s="16" t="s">
        <v>106</v>
      </c>
      <c r="E13" s="15" t="s">
        <v>107</v>
      </c>
      <c r="F13" s="15">
        <v>1</v>
      </c>
      <c r="G13" s="15">
        <v>1</v>
      </c>
      <c r="H13" s="15">
        <v>0</v>
      </c>
      <c r="I13" s="15">
        <v>0</v>
      </c>
      <c r="J13" s="15">
        <v>0</v>
      </c>
      <c r="K13" s="15">
        <v>0</v>
      </c>
      <c r="L13" s="15">
        <v>1</v>
      </c>
      <c r="M13" s="15">
        <v>0</v>
      </c>
      <c r="N13" s="15"/>
      <c r="O13" s="15"/>
      <c r="P13" s="15"/>
      <c r="Q13" s="4">
        <f t="shared" si="0"/>
        <v>3</v>
      </c>
      <c r="R13" s="16"/>
    </row>
    <row r="14" spans="1:18" ht="31.5" thickBot="1" x14ac:dyDescent="0.65">
      <c r="A14" s="16" t="s">
        <v>130</v>
      </c>
      <c r="B14" s="18">
        <v>45169</v>
      </c>
      <c r="C14" s="24" t="s">
        <v>20</v>
      </c>
      <c r="D14" s="16" t="s">
        <v>106</v>
      </c>
      <c r="E14" s="15" t="s">
        <v>107</v>
      </c>
      <c r="F14" s="15">
        <v>1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/>
      <c r="O14" s="15"/>
      <c r="P14" s="15"/>
      <c r="Q14" s="4">
        <f t="shared" si="0"/>
        <v>1</v>
      </c>
      <c r="R14" s="16"/>
    </row>
    <row r="15" spans="1:18" ht="31.5" thickBot="1" x14ac:dyDescent="0.65">
      <c r="A15" s="16" t="s">
        <v>131</v>
      </c>
      <c r="B15" s="18">
        <v>45169</v>
      </c>
      <c r="C15" s="24" t="s">
        <v>88</v>
      </c>
      <c r="D15" s="16" t="s">
        <v>106</v>
      </c>
      <c r="E15" s="15" t="s">
        <v>107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/>
      <c r="O15" s="15"/>
      <c r="P15" s="15"/>
      <c r="Q15" s="4">
        <f t="shared" si="0"/>
        <v>8</v>
      </c>
      <c r="R15" s="16"/>
    </row>
    <row r="16" spans="1:18" ht="31.5" thickBot="1" x14ac:dyDescent="0.65">
      <c r="A16" s="16" t="s">
        <v>132</v>
      </c>
      <c r="B16" s="18">
        <v>45169</v>
      </c>
      <c r="C16" s="24" t="s">
        <v>20</v>
      </c>
      <c r="D16" s="16" t="s">
        <v>133</v>
      </c>
      <c r="E16" s="15" t="s">
        <v>107</v>
      </c>
      <c r="F16" s="15">
        <v>1</v>
      </c>
      <c r="G16" s="15">
        <v>1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/>
      <c r="O16" s="15"/>
      <c r="P16" s="15"/>
      <c r="Q16" s="4">
        <f t="shared" si="0"/>
        <v>2</v>
      </c>
      <c r="R16" s="16"/>
    </row>
    <row r="17" spans="1:18" ht="31.5" thickBot="1" x14ac:dyDescent="0.65">
      <c r="A17" s="16" t="s">
        <v>137</v>
      </c>
      <c r="B17" s="18">
        <v>45197</v>
      </c>
      <c r="C17" s="24" t="s">
        <v>21</v>
      </c>
      <c r="D17" s="16" t="s">
        <v>171</v>
      </c>
      <c r="E17" s="15" t="s">
        <v>107</v>
      </c>
      <c r="F17" s="15">
        <v>0</v>
      </c>
      <c r="G17" s="15">
        <v>1</v>
      </c>
      <c r="H17" s="15">
        <v>0</v>
      </c>
      <c r="I17" s="15">
        <v>0</v>
      </c>
      <c r="J17" s="15">
        <v>0</v>
      </c>
      <c r="K17" s="15">
        <v>1</v>
      </c>
      <c r="L17" s="15">
        <v>1</v>
      </c>
      <c r="M17" s="15">
        <v>0</v>
      </c>
      <c r="N17" s="15"/>
      <c r="O17" s="15"/>
      <c r="P17" s="15"/>
      <c r="Q17" s="4">
        <f t="shared" si="0"/>
        <v>3</v>
      </c>
      <c r="R17" s="16"/>
    </row>
    <row r="18" spans="1:18" ht="15.9" thickBot="1" x14ac:dyDescent="0.65">
      <c r="A18" s="16" t="s">
        <v>138</v>
      </c>
      <c r="B18" s="18">
        <v>45197</v>
      </c>
      <c r="C18" s="24" t="s">
        <v>23</v>
      </c>
      <c r="D18" s="16" t="s">
        <v>136</v>
      </c>
      <c r="E18" s="15" t="s">
        <v>107</v>
      </c>
      <c r="F18" s="15">
        <v>0</v>
      </c>
      <c r="G18" s="15">
        <v>1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/>
      <c r="O18" s="15"/>
      <c r="P18" s="15"/>
      <c r="Q18" s="4">
        <f t="shared" si="0"/>
        <v>1</v>
      </c>
      <c r="R18" s="16"/>
    </row>
    <row r="19" spans="1:18" ht="31.5" thickBot="1" x14ac:dyDescent="0.65">
      <c r="A19" s="16" t="s">
        <v>135</v>
      </c>
      <c r="B19" s="18">
        <v>45197</v>
      </c>
      <c r="C19" s="24" t="s">
        <v>50</v>
      </c>
      <c r="D19" s="16" t="s">
        <v>139</v>
      </c>
      <c r="E19" s="15" t="s">
        <v>107</v>
      </c>
      <c r="F19" s="15">
        <v>0</v>
      </c>
      <c r="G19" s="15">
        <v>1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/>
      <c r="O19" s="15"/>
      <c r="P19" s="15"/>
      <c r="Q19" s="4">
        <f t="shared" si="0"/>
        <v>1</v>
      </c>
      <c r="R19" s="16"/>
    </row>
    <row r="20" spans="1:18" ht="31.5" thickBot="1" x14ac:dyDescent="0.65">
      <c r="A20" s="16" t="s">
        <v>146</v>
      </c>
      <c r="B20" s="18">
        <v>45197</v>
      </c>
      <c r="C20" s="24" t="s">
        <v>88</v>
      </c>
      <c r="D20" s="16" t="s">
        <v>106</v>
      </c>
      <c r="E20" s="15" t="s">
        <v>107</v>
      </c>
      <c r="F20" s="15">
        <v>0</v>
      </c>
      <c r="G20" s="15">
        <v>1</v>
      </c>
      <c r="H20" s="15">
        <v>1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/>
      <c r="O20" s="15"/>
      <c r="P20" s="15"/>
      <c r="Q20" s="4">
        <f t="shared" si="0"/>
        <v>2</v>
      </c>
      <c r="R20" s="16"/>
    </row>
    <row r="21" spans="1:18" ht="31.5" thickBot="1" x14ac:dyDescent="0.65">
      <c r="A21" s="16" t="s">
        <v>143</v>
      </c>
      <c r="B21" s="18">
        <v>45197</v>
      </c>
      <c r="C21" s="24" t="s">
        <v>88</v>
      </c>
      <c r="D21" s="16" t="s">
        <v>106</v>
      </c>
      <c r="E21" s="15" t="s">
        <v>107</v>
      </c>
      <c r="F21" s="15">
        <v>0</v>
      </c>
      <c r="G21" s="15">
        <v>1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/>
      <c r="O21" s="15"/>
      <c r="P21" s="15"/>
      <c r="Q21" s="4">
        <f t="shared" si="0"/>
        <v>1</v>
      </c>
      <c r="R21" s="16"/>
    </row>
    <row r="22" spans="1:18" ht="31.5" thickBot="1" x14ac:dyDescent="0.65">
      <c r="A22" s="16" t="s">
        <v>141</v>
      </c>
      <c r="B22" s="18">
        <v>45197</v>
      </c>
      <c r="C22" s="24" t="s">
        <v>88</v>
      </c>
      <c r="D22" s="16" t="s">
        <v>106</v>
      </c>
      <c r="E22" s="15" t="s">
        <v>107</v>
      </c>
      <c r="F22" s="15">
        <v>0</v>
      </c>
      <c r="G22" s="15">
        <v>1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/>
      <c r="O22" s="15"/>
      <c r="P22" s="15"/>
      <c r="Q22" s="4">
        <f t="shared" si="0"/>
        <v>1</v>
      </c>
      <c r="R22" s="16"/>
    </row>
    <row r="23" spans="1:18" ht="31.5" thickBot="1" x14ac:dyDescent="0.65">
      <c r="A23" s="16" t="s">
        <v>142</v>
      </c>
      <c r="B23" s="18">
        <v>45197</v>
      </c>
      <c r="C23" s="24" t="s">
        <v>88</v>
      </c>
      <c r="D23" s="16" t="s">
        <v>106</v>
      </c>
      <c r="E23" s="15" t="s">
        <v>107</v>
      </c>
      <c r="F23" s="15">
        <v>0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/>
      <c r="O23" s="15"/>
      <c r="P23" s="15"/>
      <c r="Q23" s="4">
        <f t="shared" si="0"/>
        <v>1</v>
      </c>
      <c r="R23" s="16"/>
    </row>
    <row r="24" spans="1:18" ht="15.9" thickBot="1" x14ac:dyDescent="0.65">
      <c r="A24" s="16" t="s">
        <v>144</v>
      </c>
      <c r="B24" s="18">
        <v>45197</v>
      </c>
      <c r="C24" s="24" t="s">
        <v>18</v>
      </c>
      <c r="D24" s="16" t="s">
        <v>145</v>
      </c>
      <c r="E24" s="15" t="s">
        <v>107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/>
      <c r="O24" s="15"/>
      <c r="P24" s="15"/>
      <c r="Q24" s="4">
        <f t="shared" si="0"/>
        <v>0</v>
      </c>
      <c r="R24" s="16"/>
    </row>
    <row r="25" spans="1:18" ht="31.5" thickBot="1" x14ac:dyDescent="0.65">
      <c r="A25" s="16" t="s">
        <v>147</v>
      </c>
      <c r="B25" s="18">
        <v>45225</v>
      </c>
      <c r="C25" s="24" t="s">
        <v>90</v>
      </c>
      <c r="D25" s="16" t="s">
        <v>106</v>
      </c>
      <c r="E25" s="15" t="s">
        <v>107</v>
      </c>
      <c r="F25" s="15">
        <v>0</v>
      </c>
      <c r="G25" s="15">
        <v>0</v>
      </c>
      <c r="H25" s="15">
        <v>1</v>
      </c>
      <c r="I25" s="15">
        <v>1</v>
      </c>
      <c r="J25" s="15">
        <v>0</v>
      </c>
      <c r="K25" s="15">
        <v>0</v>
      </c>
      <c r="L25" s="15">
        <v>0</v>
      </c>
      <c r="M25" s="15">
        <v>0</v>
      </c>
      <c r="N25" s="15"/>
      <c r="O25" s="15"/>
      <c r="P25" s="15"/>
      <c r="Q25" s="4">
        <f t="shared" si="0"/>
        <v>2</v>
      </c>
      <c r="R25" s="16"/>
    </row>
    <row r="26" spans="1:18" ht="31.5" thickBot="1" x14ac:dyDescent="0.65">
      <c r="A26" s="16" t="s">
        <v>148</v>
      </c>
      <c r="B26" s="18">
        <v>45225</v>
      </c>
      <c r="C26" s="24" t="s">
        <v>90</v>
      </c>
      <c r="D26" s="16" t="s">
        <v>106</v>
      </c>
      <c r="E26" s="15" t="s">
        <v>107</v>
      </c>
      <c r="F26" s="15">
        <v>0</v>
      </c>
      <c r="G26" s="15">
        <v>0</v>
      </c>
      <c r="H26" s="15">
        <v>1</v>
      </c>
      <c r="I26" s="15">
        <v>1</v>
      </c>
      <c r="J26" s="15">
        <v>0</v>
      </c>
      <c r="K26" s="15">
        <v>0</v>
      </c>
      <c r="L26" s="15">
        <v>0</v>
      </c>
      <c r="M26" s="15">
        <v>0</v>
      </c>
      <c r="N26" s="15"/>
      <c r="O26" s="15"/>
      <c r="P26" s="15"/>
      <c r="Q26" s="4">
        <f t="shared" si="0"/>
        <v>2</v>
      </c>
      <c r="R26" s="16"/>
    </row>
    <row r="27" spans="1:18" ht="15.9" thickBot="1" x14ac:dyDescent="0.65">
      <c r="A27" s="16" t="s">
        <v>149</v>
      </c>
      <c r="B27" s="18">
        <v>45197</v>
      </c>
      <c r="C27" s="24" t="s">
        <v>90</v>
      </c>
      <c r="D27" s="16" t="s">
        <v>150</v>
      </c>
      <c r="E27" s="15" t="s">
        <v>107</v>
      </c>
      <c r="F27" s="15">
        <v>0</v>
      </c>
      <c r="G27" s="15">
        <v>1</v>
      </c>
      <c r="H27" s="15">
        <v>1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/>
      <c r="O27" s="15"/>
      <c r="P27" s="15"/>
      <c r="Q27" s="4">
        <f t="shared" si="0"/>
        <v>2</v>
      </c>
      <c r="R27" s="16"/>
    </row>
    <row r="28" spans="1:18" ht="31.5" thickBot="1" x14ac:dyDescent="0.65">
      <c r="A28" s="16" t="s">
        <v>152</v>
      </c>
      <c r="B28" s="18">
        <v>45197</v>
      </c>
      <c r="C28" s="24" t="s">
        <v>90</v>
      </c>
      <c r="D28" s="16" t="s">
        <v>106</v>
      </c>
      <c r="E28" s="15" t="s">
        <v>107</v>
      </c>
      <c r="F28" s="15">
        <v>0</v>
      </c>
      <c r="G28" s="15">
        <v>1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/>
      <c r="O28" s="15"/>
      <c r="P28" s="15"/>
      <c r="Q28" s="4">
        <f t="shared" si="0"/>
        <v>2</v>
      </c>
      <c r="R28" s="16"/>
    </row>
    <row r="29" spans="1:18" ht="31.5" thickBot="1" x14ac:dyDescent="0.65">
      <c r="A29" s="16" t="s">
        <v>151</v>
      </c>
      <c r="B29" s="18">
        <v>45225</v>
      </c>
      <c r="C29" s="24" t="s">
        <v>90</v>
      </c>
      <c r="D29" s="16" t="s">
        <v>106</v>
      </c>
      <c r="E29" s="15" t="s">
        <v>107</v>
      </c>
      <c r="F29" s="15">
        <v>0</v>
      </c>
      <c r="G29" s="15">
        <v>0</v>
      </c>
      <c r="H29" s="15">
        <v>1</v>
      </c>
      <c r="I29" s="15">
        <v>1</v>
      </c>
      <c r="J29" s="15">
        <v>0</v>
      </c>
      <c r="K29" s="15">
        <v>0</v>
      </c>
      <c r="L29" s="15">
        <v>0</v>
      </c>
      <c r="M29" s="15">
        <v>0</v>
      </c>
      <c r="N29" s="15"/>
      <c r="O29" s="15"/>
      <c r="P29" s="15"/>
      <c r="Q29" s="4">
        <f t="shared" si="0"/>
        <v>2</v>
      </c>
      <c r="R29" s="16"/>
    </row>
    <row r="30" spans="1:18" ht="31.5" thickBot="1" x14ac:dyDescent="0.65">
      <c r="A30" s="16" t="s">
        <v>153</v>
      </c>
      <c r="B30" s="18">
        <v>45225</v>
      </c>
      <c r="C30" s="24" t="s">
        <v>88</v>
      </c>
      <c r="D30" s="16" t="s">
        <v>106</v>
      </c>
      <c r="E30" s="15" t="s">
        <v>107</v>
      </c>
      <c r="F30" s="15">
        <v>0</v>
      </c>
      <c r="G30" s="15">
        <v>0</v>
      </c>
      <c r="H30" s="15">
        <v>1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/>
      <c r="O30" s="15"/>
      <c r="P30" s="15"/>
      <c r="Q30" s="4">
        <f t="shared" si="0"/>
        <v>1</v>
      </c>
      <c r="R30" s="16"/>
    </row>
    <row r="31" spans="1:18" ht="31.5" thickBot="1" x14ac:dyDescent="0.65">
      <c r="A31" s="16" t="s">
        <v>154</v>
      </c>
      <c r="B31" s="18">
        <v>45169</v>
      </c>
      <c r="C31" s="24" t="s">
        <v>65</v>
      </c>
      <c r="D31" s="16" t="s">
        <v>106</v>
      </c>
      <c r="E31" s="15" t="s">
        <v>107</v>
      </c>
      <c r="F31" s="15">
        <v>1</v>
      </c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/>
      <c r="O31" s="15"/>
      <c r="P31" s="15"/>
      <c r="Q31" s="4">
        <f t="shared" si="0"/>
        <v>8</v>
      </c>
      <c r="R31" s="16"/>
    </row>
    <row r="32" spans="1:18" ht="31.5" thickBot="1" x14ac:dyDescent="0.65">
      <c r="A32" s="16" t="s">
        <v>155</v>
      </c>
      <c r="B32" s="18">
        <v>45225</v>
      </c>
      <c r="C32" s="24" t="s">
        <v>88</v>
      </c>
      <c r="D32" s="16" t="s">
        <v>106</v>
      </c>
      <c r="E32" s="15" t="s">
        <v>107</v>
      </c>
      <c r="F32" s="15">
        <v>0</v>
      </c>
      <c r="G32" s="15">
        <v>0</v>
      </c>
      <c r="H32" s="15">
        <v>1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/>
      <c r="O32" s="15"/>
      <c r="P32" s="15"/>
      <c r="Q32" s="4">
        <f t="shared" si="0"/>
        <v>1</v>
      </c>
      <c r="R32" s="16"/>
    </row>
    <row r="33" spans="1:18" ht="31.5" thickBot="1" x14ac:dyDescent="0.65">
      <c r="A33" s="16" t="s">
        <v>156</v>
      </c>
      <c r="B33" s="18">
        <v>45225</v>
      </c>
      <c r="C33" s="24" t="s">
        <v>90</v>
      </c>
      <c r="D33" s="16" t="s">
        <v>106</v>
      </c>
      <c r="E33" s="15" t="s">
        <v>107</v>
      </c>
      <c r="F33" s="15">
        <v>0</v>
      </c>
      <c r="G33" s="15">
        <v>0</v>
      </c>
      <c r="H33" s="15">
        <v>1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/>
      <c r="O33" s="15"/>
      <c r="P33" s="15"/>
      <c r="Q33" s="4">
        <f t="shared" si="0"/>
        <v>1</v>
      </c>
      <c r="R33" s="16"/>
    </row>
    <row r="34" spans="1:18" ht="31.5" thickBot="1" x14ac:dyDescent="0.65">
      <c r="A34" s="16" t="s">
        <v>157</v>
      </c>
      <c r="B34" s="18">
        <v>45225</v>
      </c>
      <c r="C34" s="24" t="s">
        <v>90</v>
      </c>
      <c r="D34" s="16" t="s">
        <v>106</v>
      </c>
      <c r="E34" s="15" t="s">
        <v>107</v>
      </c>
      <c r="F34" s="15">
        <v>0</v>
      </c>
      <c r="G34" s="15">
        <v>0</v>
      </c>
      <c r="H34" s="15">
        <v>1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/>
      <c r="O34" s="15"/>
      <c r="P34" s="15"/>
      <c r="Q34" s="4">
        <f t="shared" si="0"/>
        <v>1</v>
      </c>
      <c r="R34" s="16"/>
    </row>
    <row r="35" spans="1:18" ht="31.5" thickBot="1" x14ac:dyDescent="0.65">
      <c r="A35" s="16" t="s">
        <v>158</v>
      </c>
      <c r="B35" s="18">
        <v>45225</v>
      </c>
      <c r="C35" s="24" t="s">
        <v>90</v>
      </c>
      <c r="D35" s="16" t="s">
        <v>106</v>
      </c>
      <c r="E35" s="15" t="s">
        <v>107</v>
      </c>
      <c r="F35" s="15">
        <v>0</v>
      </c>
      <c r="G35" s="15">
        <v>0</v>
      </c>
      <c r="H35" s="15">
        <v>1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/>
      <c r="O35" s="15"/>
      <c r="P35" s="15"/>
      <c r="Q35" s="4">
        <f t="shared" si="0"/>
        <v>1</v>
      </c>
      <c r="R35" s="16"/>
    </row>
    <row r="36" spans="1:18" ht="31.5" thickBot="1" x14ac:dyDescent="0.65">
      <c r="A36" s="16" t="s">
        <v>159</v>
      </c>
      <c r="B36" s="18">
        <v>45225</v>
      </c>
      <c r="C36" s="24" t="s">
        <v>88</v>
      </c>
      <c r="D36" s="16" t="s">
        <v>106</v>
      </c>
      <c r="E36" s="15" t="s">
        <v>107</v>
      </c>
      <c r="F36" s="15">
        <v>0</v>
      </c>
      <c r="G36" s="15">
        <v>0</v>
      </c>
      <c r="H36" s="15">
        <v>1</v>
      </c>
      <c r="I36" s="15">
        <v>1</v>
      </c>
      <c r="J36" s="15">
        <v>0</v>
      </c>
      <c r="K36" s="15">
        <v>0</v>
      </c>
      <c r="L36" s="15">
        <v>0</v>
      </c>
      <c r="M36" s="15">
        <v>0</v>
      </c>
      <c r="N36" s="15"/>
      <c r="O36" s="15"/>
      <c r="P36" s="15"/>
      <c r="Q36" s="4">
        <f t="shared" si="0"/>
        <v>2</v>
      </c>
      <c r="R36" s="16"/>
    </row>
    <row r="37" spans="1:18" ht="31.5" thickBot="1" x14ac:dyDescent="0.65">
      <c r="A37" s="16" t="s">
        <v>160</v>
      </c>
      <c r="B37" s="18">
        <v>45225</v>
      </c>
      <c r="C37" s="24" t="s">
        <v>88</v>
      </c>
      <c r="D37" s="16" t="s">
        <v>106</v>
      </c>
      <c r="E37" s="15" t="s">
        <v>107</v>
      </c>
      <c r="F37" s="15">
        <v>0</v>
      </c>
      <c r="G37" s="15">
        <v>0</v>
      </c>
      <c r="H37" s="15">
        <v>1</v>
      </c>
      <c r="I37" s="15">
        <v>1</v>
      </c>
      <c r="J37" s="15">
        <v>0</v>
      </c>
      <c r="K37" s="15">
        <v>0</v>
      </c>
      <c r="L37" s="15">
        <v>0</v>
      </c>
      <c r="M37" s="15">
        <v>0</v>
      </c>
      <c r="N37" s="15"/>
      <c r="O37" s="15"/>
      <c r="P37" s="15"/>
      <c r="Q37" s="4">
        <f t="shared" si="0"/>
        <v>2</v>
      </c>
      <c r="R37" s="16"/>
    </row>
    <row r="38" spans="1:18" ht="31.5" thickBot="1" x14ac:dyDescent="0.65">
      <c r="A38" s="16" t="s">
        <v>161</v>
      </c>
      <c r="B38" s="18">
        <v>45225</v>
      </c>
      <c r="C38" s="24" t="s">
        <v>65</v>
      </c>
      <c r="D38" s="16" t="s">
        <v>106</v>
      </c>
      <c r="E38" s="15" t="s">
        <v>107</v>
      </c>
      <c r="F38" s="15">
        <v>0</v>
      </c>
      <c r="G38" s="15">
        <v>0</v>
      </c>
      <c r="H38" s="15">
        <v>1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/>
      <c r="O38" s="15"/>
      <c r="P38" s="15"/>
      <c r="Q38" s="4">
        <f t="shared" si="0"/>
        <v>1</v>
      </c>
      <c r="R38" s="16"/>
    </row>
    <row r="39" spans="1:18" ht="31.5" thickBot="1" x14ac:dyDescent="0.65">
      <c r="A39" s="16" t="s">
        <v>162</v>
      </c>
      <c r="B39" s="18">
        <v>45260</v>
      </c>
      <c r="C39" s="24" t="s">
        <v>65</v>
      </c>
      <c r="D39" s="16" t="s">
        <v>106</v>
      </c>
      <c r="E39" s="15" t="s">
        <v>107</v>
      </c>
      <c r="F39" s="15">
        <v>0</v>
      </c>
      <c r="G39" s="15">
        <v>0</v>
      </c>
      <c r="H39" s="15">
        <v>0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/>
      <c r="O39" s="15"/>
      <c r="P39" s="15"/>
      <c r="Q39" s="4">
        <f t="shared" si="0"/>
        <v>5</v>
      </c>
      <c r="R39" s="16"/>
    </row>
    <row r="40" spans="1:18" ht="31.5" thickBot="1" x14ac:dyDescent="0.65">
      <c r="A40" s="16" t="s">
        <v>163</v>
      </c>
      <c r="B40" s="18">
        <v>45260</v>
      </c>
      <c r="C40" s="24" t="s">
        <v>90</v>
      </c>
      <c r="D40" s="16" t="s">
        <v>106</v>
      </c>
      <c r="E40" s="15" t="s">
        <v>107</v>
      </c>
      <c r="F40" s="15">
        <v>0</v>
      </c>
      <c r="G40" s="15">
        <v>0</v>
      </c>
      <c r="H40" s="15">
        <v>0</v>
      </c>
      <c r="I40" s="15">
        <v>1</v>
      </c>
      <c r="J40" s="15">
        <v>0</v>
      </c>
      <c r="K40" s="15">
        <v>0</v>
      </c>
      <c r="L40" s="15">
        <v>0</v>
      </c>
      <c r="M40" s="15">
        <v>0</v>
      </c>
      <c r="N40" s="15"/>
      <c r="O40" s="15"/>
      <c r="P40" s="15"/>
      <c r="Q40" s="4">
        <f t="shared" si="0"/>
        <v>1</v>
      </c>
      <c r="R40" s="16"/>
    </row>
    <row r="41" spans="1:18" ht="31.5" thickBot="1" x14ac:dyDescent="0.65">
      <c r="A41" s="16" t="s">
        <v>164</v>
      </c>
      <c r="B41" s="18">
        <v>45260</v>
      </c>
      <c r="C41" s="24" t="s">
        <v>65</v>
      </c>
      <c r="D41" s="16" t="s">
        <v>106</v>
      </c>
      <c r="E41" s="15" t="s">
        <v>107</v>
      </c>
      <c r="F41" s="15">
        <v>0</v>
      </c>
      <c r="G41" s="15">
        <v>0</v>
      </c>
      <c r="H41" s="15">
        <v>0</v>
      </c>
      <c r="I41" s="15">
        <v>1</v>
      </c>
      <c r="J41" s="15">
        <v>0</v>
      </c>
      <c r="K41" s="15">
        <v>0</v>
      </c>
      <c r="L41" s="15">
        <v>0</v>
      </c>
      <c r="M41" s="15">
        <v>0</v>
      </c>
      <c r="N41" s="15"/>
      <c r="O41" s="15"/>
      <c r="P41" s="15"/>
      <c r="Q41" s="4">
        <f t="shared" si="0"/>
        <v>1</v>
      </c>
      <c r="R41" s="16"/>
    </row>
    <row r="42" spans="1:18" ht="31.5" thickBot="1" x14ac:dyDescent="0.65">
      <c r="A42" s="16" t="s">
        <v>165</v>
      </c>
      <c r="B42" s="18">
        <v>45260</v>
      </c>
      <c r="C42" s="24" t="s">
        <v>65</v>
      </c>
      <c r="D42" s="16" t="s">
        <v>106</v>
      </c>
      <c r="E42" s="15" t="s">
        <v>107</v>
      </c>
      <c r="F42" s="15">
        <v>0</v>
      </c>
      <c r="G42" s="15">
        <v>0</v>
      </c>
      <c r="H42" s="15">
        <v>0</v>
      </c>
      <c r="I42" s="15">
        <v>1</v>
      </c>
      <c r="J42" s="15">
        <v>1</v>
      </c>
      <c r="K42" s="15">
        <v>0</v>
      </c>
      <c r="L42" s="15">
        <v>0</v>
      </c>
      <c r="M42" s="15">
        <v>0</v>
      </c>
      <c r="N42" s="15"/>
      <c r="O42" s="15"/>
      <c r="P42" s="15"/>
      <c r="Q42" s="4">
        <f t="shared" si="0"/>
        <v>2</v>
      </c>
      <c r="R42" s="16"/>
    </row>
    <row r="43" spans="1:18" ht="31.5" thickBot="1" x14ac:dyDescent="0.65">
      <c r="A43" s="16" t="s">
        <v>167</v>
      </c>
      <c r="B43" s="18">
        <v>45274</v>
      </c>
      <c r="C43" s="24" t="s">
        <v>88</v>
      </c>
      <c r="D43" s="16" t="s">
        <v>106</v>
      </c>
      <c r="E43" s="15" t="s">
        <v>107</v>
      </c>
      <c r="F43" s="15">
        <v>0</v>
      </c>
      <c r="G43" s="15">
        <v>0</v>
      </c>
      <c r="H43" s="15">
        <v>1</v>
      </c>
      <c r="I43" s="15">
        <v>1</v>
      </c>
      <c r="J43" s="15">
        <v>1</v>
      </c>
      <c r="K43" s="15">
        <v>1</v>
      </c>
      <c r="L43" s="15">
        <v>0</v>
      </c>
      <c r="M43" s="15">
        <v>0</v>
      </c>
      <c r="N43" s="15"/>
      <c r="O43" s="15"/>
      <c r="P43" s="15"/>
      <c r="Q43" s="4">
        <f t="shared" si="0"/>
        <v>4</v>
      </c>
      <c r="R43" s="16"/>
    </row>
    <row r="44" spans="1:18" ht="31.5" thickBot="1" x14ac:dyDescent="0.65">
      <c r="A44" s="16" t="s">
        <v>168</v>
      </c>
      <c r="B44" s="18">
        <v>45274</v>
      </c>
      <c r="C44" s="24" t="s">
        <v>60</v>
      </c>
      <c r="D44" s="16" t="s">
        <v>169</v>
      </c>
      <c r="E44" s="15" t="s">
        <v>107</v>
      </c>
      <c r="F44" s="15">
        <v>0</v>
      </c>
      <c r="G44" s="15">
        <v>0</v>
      </c>
      <c r="H44" s="15">
        <v>0</v>
      </c>
      <c r="I44" s="15">
        <v>0</v>
      </c>
      <c r="J44" s="15">
        <v>1</v>
      </c>
      <c r="K44" s="15">
        <v>1</v>
      </c>
      <c r="L44" s="15">
        <v>1</v>
      </c>
      <c r="M44" s="15">
        <v>0</v>
      </c>
      <c r="N44" s="15"/>
      <c r="O44" s="15"/>
      <c r="P44" s="15"/>
      <c r="Q44" s="4">
        <f t="shared" si="0"/>
        <v>3</v>
      </c>
      <c r="R44" s="16"/>
    </row>
    <row r="45" spans="1:18" ht="62.7" thickBot="1" x14ac:dyDescent="0.65">
      <c r="A45" s="16" t="s">
        <v>170</v>
      </c>
      <c r="B45" s="18">
        <v>45351</v>
      </c>
      <c r="C45" s="24" t="s">
        <v>90</v>
      </c>
      <c r="D45" s="16" t="s">
        <v>106</v>
      </c>
      <c r="E45" s="15" t="s">
        <v>107</v>
      </c>
      <c r="F45" s="15">
        <v>1</v>
      </c>
      <c r="G45" s="15">
        <v>1</v>
      </c>
      <c r="H45" s="15">
        <v>0</v>
      </c>
      <c r="I45" s="15">
        <v>0</v>
      </c>
      <c r="J45" s="15">
        <v>1</v>
      </c>
      <c r="K45" s="15">
        <v>1</v>
      </c>
      <c r="L45" s="15">
        <v>1</v>
      </c>
      <c r="M45" s="15">
        <v>1</v>
      </c>
      <c r="N45" s="15"/>
      <c r="O45" s="15"/>
      <c r="P45" s="15"/>
      <c r="Q45" s="4">
        <f t="shared" si="0"/>
        <v>6</v>
      </c>
      <c r="R45" s="16" t="s">
        <v>178</v>
      </c>
    </row>
    <row r="46" spans="1:18" ht="31.5" thickBot="1" x14ac:dyDescent="0.65">
      <c r="A46" s="16" t="s">
        <v>172</v>
      </c>
      <c r="B46" s="18">
        <v>45351</v>
      </c>
      <c r="C46" s="24" t="s">
        <v>56</v>
      </c>
      <c r="D46" s="16" t="s">
        <v>173</v>
      </c>
      <c r="E46" s="15" t="s">
        <v>107</v>
      </c>
      <c r="F46" s="15">
        <v>1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1</v>
      </c>
      <c r="M46" s="15">
        <v>1</v>
      </c>
      <c r="N46" s="15"/>
      <c r="O46" s="15"/>
      <c r="P46" s="15"/>
      <c r="Q46" s="4">
        <f t="shared" si="0"/>
        <v>3</v>
      </c>
      <c r="R46" s="16"/>
    </row>
    <row r="47" spans="1:18" ht="31.5" thickBot="1" x14ac:dyDescent="0.65">
      <c r="A47" s="16" t="s">
        <v>174</v>
      </c>
      <c r="B47" s="18">
        <v>45316</v>
      </c>
      <c r="C47" s="24" t="s">
        <v>37</v>
      </c>
      <c r="D47" s="16" t="s">
        <v>175</v>
      </c>
      <c r="E47" s="15" t="s">
        <v>107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1</v>
      </c>
      <c r="L47" s="15">
        <v>1</v>
      </c>
      <c r="M47" s="15">
        <v>1</v>
      </c>
      <c r="N47" s="15"/>
      <c r="O47" s="15"/>
      <c r="P47" s="15"/>
      <c r="Q47" s="4">
        <f t="shared" si="0"/>
        <v>3</v>
      </c>
      <c r="R47" s="16"/>
    </row>
    <row r="48" spans="1:18" ht="15.9" thickBot="1" x14ac:dyDescent="0.65">
      <c r="A48" s="16" t="s">
        <v>177</v>
      </c>
      <c r="B48" s="18">
        <v>45379</v>
      </c>
      <c r="C48" s="24" t="s">
        <v>51</v>
      </c>
      <c r="D48" s="16" t="s">
        <v>185</v>
      </c>
      <c r="E48" s="15" t="s">
        <v>107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1</v>
      </c>
      <c r="N48" s="15"/>
      <c r="O48" s="15"/>
      <c r="P48" s="15"/>
      <c r="Q48" s="4">
        <f t="shared" si="0"/>
        <v>1</v>
      </c>
      <c r="R48" s="16"/>
    </row>
    <row r="49" spans="1:18" ht="31.5" thickBot="1" x14ac:dyDescent="0.65">
      <c r="A49" s="16" t="s">
        <v>179</v>
      </c>
      <c r="B49" s="18">
        <v>45379</v>
      </c>
      <c r="C49" s="24" t="s">
        <v>90</v>
      </c>
      <c r="D49" s="16" t="s">
        <v>106</v>
      </c>
      <c r="E49" s="15" t="s">
        <v>107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1</v>
      </c>
      <c r="N49" s="15"/>
      <c r="O49" s="15"/>
      <c r="P49" s="15"/>
      <c r="Q49" s="4">
        <f t="shared" si="0"/>
        <v>1</v>
      </c>
      <c r="R49" s="16"/>
    </row>
    <row r="50" spans="1:18" ht="31.5" thickBot="1" x14ac:dyDescent="0.65">
      <c r="A50" s="16" t="s">
        <v>180</v>
      </c>
      <c r="B50" s="18">
        <v>45379</v>
      </c>
      <c r="C50" s="24" t="s">
        <v>90</v>
      </c>
      <c r="D50" s="16" t="s">
        <v>106</v>
      </c>
      <c r="E50" s="15" t="s">
        <v>107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1</v>
      </c>
      <c r="N50" s="15"/>
      <c r="O50" s="15"/>
      <c r="P50" s="15"/>
      <c r="Q50" s="4">
        <f t="shared" si="0"/>
        <v>1</v>
      </c>
      <c r="R50" s="16"/>
    </row>
    <row r="51" spans="1:18" ht="31.5" thickBot="1" x14ac:dyDescent="0.65">
      <c r="A51" s="16" t="s">
        <v>181</v>
      </c>
      <c r="B51" s="18">
        <v>45351</v>
      </c>
      <c r="C51" s="24" t="s">
        <v>22</v>
      </c>
      <c r="D51" s="16" t="s">
        <v>182</v>
      </c>
      <c r="E51" s="15" t="s">
        <v>107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1</v>
      </c>
      <c r="M51" s="15">
        <v>1</v>
      </c>
      <c r="N51" s="15"/>
      <c r="O51" s="15"/>
      <c r="P51" s="15"/>
      <c r="Q51" s="4">
        <f t="shared" si="0"/>
        <v>2</v>
      </c>
      <c r="R51" s="16"/>
    </row>
    <row r="52" spans="1:18" ht="31.5" thickBot="1" x14ac:dyDescent="0.65">
      <c r="A52" s="16" t="s">
        <v>183</v>
      </c>
      <c r="B52" s="18">
        <v>45379</v>
      </c>
      <c r="C52" s="24" t="s">
        <v>90</v>
      </c>
      <c r="D52" s="16" t="s">
        <v>106</v>
      </c>
      <c r="E52" s="15" t="s">
        <v>107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1</v>
      </c>
      <c r="N52" s="15"/>
      <c r="O52" s="15"/>
      <c r="P52" s="15"/>
      <c r="Q52" s="4">
        <f t="shared" si="0"/>
        <v>1</v>
      </c>
      <c r="R52" s="16"/>
    </row>
    <row r="53" spans="1:18" ht="31.5" thickBot="1" x14ac:dyDescent="0.65">
      <c r="A53" s="16" t="s">
        <v>184</v>
      </c>
      <c r="B53" s="18">
        <v>45379</v>
      </c>
      <c r="C53" s="24" t="s">
        <v>90</v>
      </c>
      <c r="D53" s="16" t="s">
        <v>106</v>
      </c>
      <c r="E53" s="15" t="s">
        <v>107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1</v>
      </c>
      <c r="N53" s="15"/>
      <c r="O53" s="15"/>
      <c r="P53" s="15"/>
      <c r="Q53" s="4">
        <f t="shared" si="0"/>
        <v>1</v>
      </c>
      <c r="R53" s="16"/>
    </row>
    <row r="54" spans="1:18" ht="15.9" thickBot="1" x14ac:dyDescent="0.65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5.9" thickBot="1" x14ac:dyDescent="0.65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5.9" thickBot="1" x14ac:dyDescent="0.65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5.9" thickBot="1" x14ac:dyDescent="0.65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5.9" thickBot="1" x14ac:dyDescent="0.65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5.9" thickBot="1" x14ac:dyDescent="0.65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5.9" thickBot="1" x14ac:dyDescent="0.65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5.9" thickBot="1" x14ac:dyDescent="0.65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5.9" thickBot="1" x14ac:dyDescent="0.65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5.9" thickBot="1" x14ac:dyDescent="0.65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5.9" thickBot="1" x14ac:dyDescent="0.65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5.9" thickBot="1" x14ac:dyDescent="0.65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5.9" thickBot="1" x14ac:dyDescent="0.65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5.9" thickBot="1" x14ac:dyDescent="0.65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5.9" thickBot="1" x14ac:dyDescent="0.65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5.9" thickBot="1" x14ac:dyDescent="0.65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5.9" thickBot="1" x14ac:dyDescent="0.65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5.9" thickBot="1" x14ac:dyDescent="0.65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5.9" thickBot="1" x14ac:dyDescent="0.65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5.9" thickBot="1" x14ac:dyDescent="0.65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5.9" thickBot="1" x14ac:dyDescent="0.65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5.9" thickBot="1" x14ac:dyDescent="0.65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  <row r="76" spans="1:18" ht="15.9" thickBot="1" x14ac:dyDescent="0.65">
      <c r="R76" s="16"/>
    </row>
    <row r="77" spans="1:18" ht="15.9" thickBot="1" x14ac:dyDescent="0.65">
      <c r="R77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pageSetup scale="5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10" workbookViewId="0">
      <selection activeCell="E5" sqref="A1:XFD1048576"/>
    </sheetView>
  </sheetViews>
  <sheetFormatPr defaultRowHeight="15.6" x14ac:dyDescent="0.6"/>
  <cols>
    <col min="1" max="1" width="25.69921875" customWidth="1"/>
    <col min="2" max="2" width="22.44921875" customWidth="1"/>
    <col min="3" max="3" width="20.94921875" customWidth="1"/>
    <col min="4" max="4" width="19.44921875" customWidth="1"/>
    <col min="5" max="6" width="17.69921875" customWidth="1"/>
    <col min="7" max="7" width="8" customWidth="1"/>
    <col min="8" max="8" width="9.94921875" customWidth="1"/>
    <col min="10" max="10" width="35.19921875" customWidth="1"/>
  </cols>
  <sheetData>
    <row r="1" spans="1:11" ht="60" customHeight="1" x14ac:dyDescent="0.6">
      <c r="A1" s="29" t="s">
        <v>74</v>
      </c>
      <c r="B1" s="29"/>
      <c r="C1" s="30"/>
      <c r="D1" s="30"/>
      <c r="E1" s="30"/>
      <c r="F1" s="31"/>
      <c r="J1" t="s">
        <v>97</v>
      </c>
      <c r="K1" t="s">
        <v>99</v>
      </c>
    </row>
    <row r="2" spans="1:11" ht="40" customHeight="1" x14ac:dyDescent="0.6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2</v>
      </c>
    </row>
    <row r="3" spans="1:11" ht="40" customHeight="1" x14ac:dyDescent="0.6">
      <c r="A3" s="8" t="s">
        <v>24</v>
      </c>
      <c r="B3" s="7" t="s">
        <v>88</v>
      </c>
      <c r="C3" s="7" t="s">
        <v>89</v>
      </c>
      <c r="D3" s="7" t="s">
        <v>90</v>
      </c>
      <c r="E3" s="7"/>
      <c r="F3" s="9"/>
      <c r="J3" s="12" t="s">
        <v>57</v>
      </c>
      <c r="K3">
        <f>COUNTIF('2. ROSC Active'!C2:C75,J3)</f>
        <v>0</v>
      </c>
    </row>
    <row r="4" spans="1:11" ht="40" customHeight="1" x14ac:dyDescent="0.6">
      <c r="A4" s="1" t="s">
        <v>16</v>
      </c>
      <c r="B4" s="6" t="s">
        <v>18</v>
      </c>
      <c r="C4" s="6" t="s">
        <v>67</v>
      </c>
      <c r="D4" s="6" t="s">
        <v>19</v>
      </c>
      <c r="E4" s="6" t="s">
        <v>20</v>
      </c>
      <c r="F4" s="10"/>
      <c r="J4" s="12" t="s">
        <v>63</v>
      </c>
      <c r="K4">
        <f>COUNTIF('2. ROSC Active'!C2:C75,J4)</f>
        <v>0</v>
      </c>
    </row>
    <row r="5" spans="1:11" ht="40" customHeight="1" x14ac:dyDescent="0.6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69</v>
      </c>
      <c r="K5">
        <f>COUNTIF('2. ROSC Active'!C2:C75,J5)</f>
        <v>0</v>
      </c>
    </row>
    <row r="6" spans="1:11" ht="40" customHeight="1" x14ac:dyDescent="0.6">
      <c r="A6" s="1" t="s">
        <v>25</v>
      </c>
      <c r="B6" s="6" t="s">
        <v>91</v>
      </c>
      <c r="C6" s="6" t="s">
        <v>92</v>
      </c>
      <c r="D6" s="6" t="s">
        <v>93</v>
      </c>
      <c r="E6" s="6"/>
      <c r="F6" s="10"/>
      <c r="J6" s="12" t="s">
        <v>51</v>
      </c>
      <c r="K6">
        <f>COUNTIF('2. ROSC Active'!C2:C75,J6)</f>
        <v>1</v>
      </c>
    </row>
    <row r="7" spans="1:11" ht="51" customHeight="1" x14ac:dyDescent="0.6">
      <c r="A7" s="1" t="s">
        <v>70</v>
      </c>
      <c r="B7" s="6" t="s">
        <v>71</v>
      </c>
      <c r="C7" s="6" t="s">
        <v>72</v>
      </c>
      <c r="D7" s="6" t="s">
        <v>73</v>
      </c>
      <c r="E7" s="6" t="s">
        <v>94</v>
      </c>
      <c r="F7" s="6" t="s">
        <v>95</v>
      </c>
      <c r="J7" s="12" t="s">
        <v>50</v>
      </c>
      <c r="K7">
        <f>COUNTIF('2. ROSC Active'!C2:C75,J7)</f>
        <v>1</v>
      </c>
    </row>
    <row r="8" spans="1:11" ht="48.75" customHeight="1" x14ac:dyDescent="0.6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68</v>
      </c>
      <c r="J8" s="12" t="s">
        <v>65</v>
      </c>
      <c r="K8">
        <f>COUNTIF('2. ROSC Active'!C2:C75,J8)</f>
        <v>6</v>
      </c>
    </row>
    <row r="9" spans="1:11" ht="47.25" customHeight="1" x14ac:dyDescent="0.6">
      <c r="A9" s="1" t="s">
        <v>30</v>
      </c>
      <c r="B9" s="6" t="s">
        <v>31</v>
      </c>
      <c r="C9" s="6" t="s">
        <v>32</v>
      </c>
      <c r="D9" s="6" t="s">
        <v>41</v>
      </c>
      <c r="E9" s="6" t="s">
        <v>59</v>
      </c>
      <c r="F9" s="10"/>
      <c r="J9" s="12" t="s">
        <v>21</v>
      </c>
      <c r="K9">
        <f>COUNTIF('2. ROSC Active'!C2:C75,J9)</f>
        <v>1</v>
      </c>
    </row>
    <row r="10" spans="1:11" ht="40" customHeight="1" x14ac:dyDescent="0.6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60</v>
      </c>
      <c r="F10" s="10"/>
      <c r="J10" s="12" t="s">
        <v>22</v>
      </c>
      <c r="K10">
        <f>COUNTIF('2. ROSC Active'!C2:C75,J10)</f>
        <v>1</v>
      </c>
    </row>
    <row r="11" spans="1:11" ht="54.75" customHeight="1" x14ac:dyDescent="0.6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61</v>
      </c>
      <c r="J11" s="12" t="s">
        <v>23</v>
      </c>
      <c r="K11">
        <f>COUNTIF('2. ROSC Active'!C2:C75,J11)</f>
        <v>1</v>
      </c>
    </row>
    <row r="12" spans="1:11" ht="40" customHeight="1" x14ac:dyDescent="0.6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62</v>
      </c>
      <c r="F12" s="10"/>
      <c r="J12" s="12" t="s">
        <v>92</v>
      </c>
      <c r="K12">
        <f>COUNTIF('2. ROSC Active'!C2:C75,J12)</f>
        <v>0</v>
      </c>
    </row>
    <row r="13" spans="1:11" ht="40" customHeight="1" x14ac:dyDescent="0.6">
      <c r="A13" s="1" t="s">
        <v>47</v>
      </c>
      <c r="B13" s="6" t="s">
        <v>48</v>
      </c>
      <c r="C13" s="6" t="s">
        <v>64</v>
      </c>
      <c r="D13" s="6"/>
      <c r="E13" s="6"/>
      <c r="F13" s="10"/>
      <c r="J13" s="12" t="s">
        <v>93</v>
      </c>
      <c r="K13">
        <f>COUNTIF('2. ROSC Active'!C2:C75,J13)</f>
        <v>0</v>
      </c>
    </row>
    <row r="14" spans="1:11" ht="40" customHeight="1" x14ac:dyDescent="0.6">
      <c r="A14" s="1" t="s">
        <v>49</v>
      </c>
      <c r="B14" s="6" t="s">
        <v>50</v>
      </c>
      <c r="C14" s="11" t="s">
        <v>69</v>
      </c>
      <c r="D14" s="6" t="s">
        <v>51</v>
      </c>
      <c r="E14" s="6" t="s">
        <v>65</v>
      </c>
      <c r="F14" s="10"/>
      <c r="J14" s="12" t="s">
        <v>91</v>
      </c>
      <c r="K14">
        <f>COUNTIF('2. ROSC Active'!C2:C75,J14)</f>
        <v>0</v>
      </c>
    </row>
    <row r="15" spans="1:11" ht="40" customHeight="1" x14ac:dyDescent="0.6">
      <c r="A15" s="1" t="s">
        <v>52</v>
      </c>
      <c r="B15" s="6" t="s">
        <v>53</v>
      </c>
      <c r="C15" s="6" t="s">
        <v>66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40" customHeight="1" x14ac:dyDescent="0.6">
      <c r="A16" s="8" t="s">
        <v>54</v>
      </c>
      <c r="B16" s="7" t="s">
        <v>96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40" customHeight="1" x14ac:dyDescent="0.6">
      <c r="A17" s="8" t="s">
        <v>55</v>
      </c>
      <c r="B17" s="6" t="s">
        <v>56</v>
      </c>
      <c r="C17" s="6" t="s">
        <v>57</v>
      </c>
      <c r="D17" s="6" t="s">
        <v>63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6">
      <c r="J18" s="12" t="s">
        <v>68</v>
      </c>
      <c r="K18">
        <f>COUNTIF('2. ROSC Active'!C2:C75,J18)</f>
        <v>0</v>
      </c>
    </row>
    <row r="19" spans="1:11" x14ac:dyDescent="0.6">
      <c r="J19" s="12" t="s">
        <v>28</v>
      </c>
      <c r="K19">
        <f>COUNTIF('2. ROSC Active'!C2:C75,J19)</f>
        <v>0</v>
      </c>
    </row>
    <row r="20" spans="1:11" x14ac:dyDescent="0.6">
      <c r="J20" s="12" t="s">
        <v>35</v>
      </c>
      <c r="K20">
        <f>COUNTIF('2. ROSC Active'!C2:C75,J20)</f>
        <v>0</v>
      </c>
    </row>
    <row r="21" spans="1:11" x14ac:dyDescent="0.6">
      <c r="J21" s="12" t="s">
        <v>40</v>
      </c>
      <c r="K21">
        <f>COUNTIF('2. ROSC Active'!C2:C75,J21)</f>
        <v>0</v>
      </c>
    </row>
    <row r="22" spans="1:11" x14ac:dyDescent="0.6">
      <c r="J22" s="12" t="s">
        <v>34</v>
      </c>
      <c r="K22">
        <f>COUNTIF('2. ROSC Active'!C2:C75,J22)</f>
        <v>0</v>
      </c>
    </row>
    <row r="23" spans="1:11" x14ac:dyDescent="0.6">
      <c r="J23" s="12" t="s">
        <v>60</v>
      </c>
      <c r="K23">
        <f>COUNTIF('2. ROSC Active'!C2:C75,J23)</f>
        <v>1</v>
      </c>
    </row>
    <row r="24" spans="1:11" x14ac:dyDescent="0.6">
      <c r="J24" s="12" t="s">
        <v>44</v>
      </c>
      <c r="K24">
        <f>COUNTIF('2. ROSC Active'!C2:C75,J24)</f>
        <v>0</v>
      </c>
    </row>
    <row r="25" spans="1:11" x14ac:dyDescent="0.6">
      <c r="J25" s="12" t="s">
        <v>62</v>
      </c>
      <c r="K25">
        <f>COUNTIF('2. ROSC Active'!C2:C75,J25)</f>
        <v>0</v>
      </c>
    </row>
    <row r="26" spans="1:11" x14ac:dyDescent="0.6">
      <c r="J26" s="12" t="s">
        <v>46</v>
      </c>
      <c r="K26">
        <f>COUNTIF('2. ROSC Active'!C2:C75,J26)</f>
        <v>0</v>
      </c>
    </row>
    <row r="27" spans="1:11" x14ac:dyDescent="0.6">
      <c r="J27" s="12" t="s">
        <v>45</v>
      </c>
      <c r="K27">
        <f>COUNTIF('2. ROSC Active'!C2:C75,J27)</f>
        <v>1</v>
      </c>
    </row>
    <row r="28" spans="1:11" x14ac:dyDescent="0.6">
      <c r="J28" s="12" t="s">
        <v>42</v>
      </c>
      <c r="K28">
        <f>COUNTIF('2. ROSC Active'!C2:C75,J28)</f>
        <v>0</v>
      </c>
    </row>
    <row r="29" spans="1:11" x14ac:dyDescent="0.6">
      <c r="J29" s="12" t="s">
        <v>38</v>
      </c>
      <c r="K29">
        <f>COUNTIF('2. ROSC Active'!C2:C75,J29)</f>
        <v>0</v>
      </c>
    </row>
    <row r="30" spans="1:11" x14ac:dyDescent="0.6">
      <c r="J30" s="12" t="s">
        <v>39</v>
      </c>
      <c r="K30">
        <f>COUNTIF('2. ROSC Active'!C2:C75,J30)</f>
        <v>1</v>
      </c>
    </row>
    <row r="31" spans="1:11" x14ac:dyDescent="0.6">
      <c r="J31" s="12" t="s">
        <v>37</v>
      </c>
      <c r="K31">
        <f>COUNTIF('2. ROSC Active'!C2:C75,J31)</f>
        <v>1</v>
      </c>
    </row>
    <row r="32" spans="1:11" x14ac:dyDescent="0.6">
      <c r="J32" s="12" t="s">
        <v>61</v>
      </c>
      <c r="K32">
        <f>COUNTIF('2. ROSC Active'!C2:C75,J32)</f>
        <v>0</v>
      </c>
    </row>
    <row r="33" spans="10:11" x14ac:dyDescent="0.6">
      <c r="J33" s="12" t="s">
        <v>96</v>
      </c>
      <c r="K33">
        <f>COUNTIF('2. ROSC Active'!C2:C75,J33)</f>
        <v>0</v>
      </c>
    </row>
    <row r="34" spans="10:11" x14ac:dyDescent="0.6">
      <c r="J34" s="12" t="s">
        <v>89</v>
      </c>
      <c r="K34">
        <f>COUNTIF('2. ROSC Active'!C2:C75,J34)</f>
        <v>0</v>
      </c>
    </row>
    <row r="35" spans="10:11" x14ac:dyDescent="0.6">
      <c r="J35" s="12" t="s">
        <v>90</v>
      </c>
      <c r="K35">
        <f>COUNTIF('2. ROSC Active'!C2:C75,J35)</f>
        <v>14</v>
      </c>
    </row>
    <row r="36" spans="10:11" x14ac:dyDescent="0.6">
      <c r="J36" s="12" t="s">
        <v>88</v>
      </c>
      <c r="K36">
        <f>COUNTIF('2. ROSC Active'!C2:C75,J36)</f>
        <v>12</v>
      </c>
    </row>
    <row r="37" spans="10:11" x14ac:dyDescent="0.6">
      <c r="J37" s="12" t="s">
        <v>67</v>
      </c>
      <c r="K37">
        <f>COUNTIF('2. ROSC Active'!C2:C75,J37)</f>
        <v>0</v>
      </c>
    </row>
    <row r="38" spans="10:11" x14ac:dyDescent="0.6">
      <c r="J38" s="12" t="s">
        <v>19</v>
      </c>
      <c r="K38">
        <f>COUNTIF('2. ROSC Active'!C2:C75,J38)</f>
        <v>0</v>
      </c>
    </row>
    <row r="39" spans="10:11" x14ac:dyDescent="0.6">
      <c r="J39" s="12" t="s">
        <v>20</v>
      </c>
      <c r="K39">
        <f>COUNTIF('2. ROSC Active'!C2:C75,J39)</f>
        <v>2</v>
      </c>
    </row>
    <row r="40" spans="10:11" x14ac:dyDescent="0.6">
      <c r="J40" s="12" t="s">
        <v>18</v>
      </c>
      <c r="K40">
        <f>COUNTIF('2. ROSC Active'!C2:C75,J40)</f>
        <v>3</v>
      </c>
    </row>
    <row r="41" spans="10:11" x14ac:dyDescent="0.6">
      <c r="J41" s="12" t="s">
        <v>73</v>
      </c>
      <c r="K41">
        <f>COUNTIF('2. ROSC Active'!C2:C75,J41)</f>
        <v>1</v>
      </c>
    </row>
    <row r="42" spans="10:11" x14ac:dyDescent="0.6">
      <c r="J42" s="12" t="s">
        <v>98</v>
      </c>
      <c r="K42">
        <f>COUNTIF('2. ROSC Active'!C2:C75,J42)</f>
        <v>0</v>
      </c>
    </row>
    <row r="43" spans="10:11" x14ac:dyDescent="0.6">
      <c r="J43" s="12" t="s">
        <v>95</v>
      </c>
      <c r="K43">
        <f>COUNTIF('2. ROSC Active'!C2:C75,J43)</f>
        <v>0</v>
      </c>
    </row>
    <row r="44" spans="10:11" x14ac:dyDescent="0.6">
      <c r="J44" s="12" t="s">
        <v>72</v>
      </c>
      <c r="K44">
        <f>COUNTIF('2. ROSC Active'!C2:C75,J44)</f>
        <v>0</v>
      </c>
    </row>
    <row r="45" spans="10:11" x14ac:dyDescent="0.6">
      <c r="J45" s="12" t="s">
        <v>94</v>
      </c>
      <c r="K45">
        <f>COUNTIF('2. ROSC Active'!C2:C75,J45)</f>
        <v>2</v>
      </c>
    </row>
    <row r="46" spans="10:11" x14ac:dyDescent="0.6">
      <c r="J46" s="12" t="s">
        <v>59</v>
      </c>
      <c r="K46">
        <f>COUNTIF('2. ROSC Active'!C2:C75,J46)</f>
        <v>0</v>
      </c>
    </row>
    <row r="47" spans="10:11" x14ac:dyDescent="0.6">
      <c r="J47" s="12" t="s">
        <v>32</v>
      </c>
      <c r="K47">
        <f>COUNTIF('2. ROSC Active'!C2:C75,J47)</f>
        <v>0</v>
      </c>
    </row>
    <row r="48" spans="10:11" x14ac:dyDescent="0.6">
      <c r="J48" s="12" t="s">
        <v>31</v>
      </c>
      <c r="K48">
        <f>COUNTIF('2. ROSC Active'!C2:C75,J48)</f>
        <v>0</v>
      </c>
    </row>
    <row r="49" spans="10:11" x14ac:dyDescent="0.6">
      <c r="J49" s="12" t="s">
        <v>41</v>
      </c>
      <c r="K49">
        <f>COUNTIF('2. ROSC Active'!C2:C75,J49)</f>
        <v>0</v>
      </c>
    </row>
    <row r="50" spans="10:11" x14ac:dyDescent="0.6">
      <c r="J50" s="12" t="s">
        <v>48</v>
      </c>
      <c r="K50">
        <f>COUNTIF('2. ROSC Active'!C2:C75,J50)</f>
        <v>0</v>
      </c>
    </row>
    <row r="51" spans="10:11" x14ac:dyDescent="0.6">
      <c r="J51" s="12" t="s">
        <v>64</v>
      </c>
      <c r="K51">
        <f>COUNTIF('2. ROSC Active'!C2:C75,J51)</f>
        <v>0</v>
      </c>
    </row>
    <row r="52" spans="10:11" x14ac:dyDescent="0.6">
      <c r="J52" s="12" t="s">
        <v>53</v>
      </c>
      <c r="K52">
        <f>COUNTIF('2. ROSC Active'!C2:C75,J52)</f>
        <v>1</v>
      </c>
    </row>
    <row r="53" spans="10:11" x14ac:dyDescent="0.6">
      <c r="J53" s="12" t="s">
        <v>66</v>
      </c>
      <c r="K53">
        <f>COUNTIF('2. ROSC Active'!C2:C75,J53)</f>
        <v>0</v>
      </c>
    </row>
    <row r="55" spans="10:11" x14ac:dyDescent="0.6">
      <c r="J55" s="12" t="s">
        <v>102</v>
      </c>
      <c r="K55">
        <f>SUM(K2:K53)</f>
        <v>52</v>
      </c>
    </row>
    <row r="56" spans="10:11" x14ac:dyDescent="0.6">
      <c r="J56" s="12" t="s">
        <v>101</v>
      </c>
      <c r="K56">
        <f>COUNTIF(K2:K53, "&gt;0")</f>
        <v>18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Marjorie Brown</cp:lastModifiedBy>
  <cp:lastPrinted>2023-12-14T01:26:35Z</cp:lastPrinted>
  <dcterms:created xsi:type="dcterms:W3CDTF">2022-05-19T17:55:56Z</dcterms:created>
  <dcterms:modified xsi:type="dcterms:W3CDTF">2024-05-16T00:16:54Z</dcterms:modified>
</cp:coreProperties>
</file>