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aldlott/Desktop/SUPR 2024/ROSC Reports/"/>
    </mc:Choice>
  </mc:AlternateContent>
  <xr:revisionPtr revIDLastSave="0" documentId="8_{853EB3E3-329F-4449-8373-841272E19126}" xr6:coauthVersionLast="47" xr6:coauthVersionMax="47" xr10:uidLastSave="{00000000-0000-0000-0000-000000000000}"/>
  <bookViews>
    <workbookView xWindow="0" yWindow="500" windowWidth="38400" windowHeight="19680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<sst xmlns="http://schemas.openxmlformats.org/spreadsheetml/2006/main" count="249" uniqueCount="160">
  <si>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</si>
  <si>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</si>
  <si>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</si>
  <si>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</si>
  <si>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</si>
  <si>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</si>
  <si>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</si>
  <si>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</si>
  <si>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</si>
  <si>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</si>
  <si>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</si>
  <si>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</si>
  <si>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</si>
  <si>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</si>
  <si>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</si>
  <si>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</si>
  <si>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</si>
  <si>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</si>
  <si>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</si>
  <si>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</si>
  <si>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</si>
  <si>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</si>
  <si>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</si>
  <si>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</si>
  <si>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</si>
  <si>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</si>
  <si>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</si>
  <si>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</si>
  <si>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</si>
  <si>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</si>
  <si>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</si>
  <si>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</si>
  <si>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</si>
  <si>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</si>
  <si>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</si>
  <si>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</si>
  <si>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</si>
  <si>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</si>
  <si>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</si>
  <si>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</si>
  <si>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</si>
  <si>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</si>
  <si>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</si>
  <si>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</si>
  <si>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</si>
  <si>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</si>
  <si>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</si>
  <si>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</si>
  <si>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</si>
  <si>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</si>
  <si>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</si>
  <si>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</si>
  <si>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</si>
  <si>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</si>
  <si>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</si>
  <si>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</si>
  <si>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</si>
  <si>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</si>
  <si>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She joined in 2020, but ISP has been attending since 2018.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</si>
  <si>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</si>
  <si>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</si>
  <si>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</si>
  <si>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</si>
  <si>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</si>
  <si>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</si>
  <si>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</si>
  <si>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</si>
  <si>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</si>
  <si>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</si>
  <si>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</si>
  <si>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</si>
  <si>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</si>
  <si>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</si>
  <si>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</si>
  <si>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</si>
  <si>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</si>
  <si>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</si>
  <si>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</si>
  <si>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</si>
  <si>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</si>
  <si>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</si>
  <si>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</si>
  <si>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</si>
  <si>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</si>
  <si>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</si>
  <si>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</si>
  <si>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</si>
  <si>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</si>
  <si>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</si>
  <si>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</si>
  <si>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</si>
  <si>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</si>
  <si>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</si>
  <si>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</si>
  <si>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</si>
  <si>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</si>
  <si>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</si>
  <si>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</si>
  <si>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</si>
  <si>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</si>
  <si>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</si>
  <si>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</si>
  <si>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</si>
  <si>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Example (Replace this line!): Deputy Jane Smith</t>
  </si>
  <si>
    <t>Illinois State Police District 10</t>
  </si>
  <si>
    <t>Alexandra Ocampo</t>
  </si>
  <si>
    <t>Ashley Maki</t>
  </si>
  <si>
    <t>Brooke Plachno</t>
  </si>
  <si>
    <t>Cindy Bergstrom</t>
  </si>
  <si>
    <t>Deanna Cada</t>
  </si>
  <si>
    <t>Giselle Navarro</t>
  </si>
  <si>
    <t>Kyle Auman</t>
  </si>
  <si>
    <t>Jeff Helfrich</t>
  </si>
  <si>
    <t>Joe Simms</t>
  </si>
  <si>
    <t>Katrina Valencia</t>
  </si>
  <si>
    <t>Kourtnee Mezo</t>
  </si>
  <si>
    <t>Laura Dinderman</t>
  </si>
  <si>
    <t>Marta Jarka</t>
  </si>
  <si>
    <t>Michael Dale</t>
  </si>
  <si>
    <t>Nick Buccieri</t>
  </si>
  <si>
    <t>Norman Donahue</t>
  </si>
  <si>
    <t>Penny Stark</t>
  </si>
  <si>
    <t>Rose Gleiter</t>
  </si>
  <si>
    <t>Ruth Carter</t>
  </si>
  <si>
    <t>Shantel Williams</t>
  </si>
  <si>
    <t>Steve Lekkas</t>
  </si>
  <si>
    <t xml:space="preserve">Lutheran Social Services of Illinois </t>
  </si>
  <si>
    <t>Sycamore Police, Northwest Ben Gordon</t>
  </si>
  <si>
    <t>Ogle County Probation</t>
  </si>
  <si>
    <t>DeKalb Mental Health Board</t>
  </si>
  <si>
    <t>NIU</t>
  </si>
  <si>
    <t>Rochelle Healthcare</t>
  </si>
  <si>
    <t>Rochelle Newsleader</t>
  </si>
  <si>
    <t>Ogle County Board</t>
  </si>
  <si>
    <t>Sinnissippi Centers</t>
  </si>
  <si>
    <t>Ogle County Health Department</t>
  </si>
  <si>
    <t>Northwest Medicine Ben Gordon</t>
  </si>
  <si>
    <t>Rochelle Highschool</t>
  </si>
  <si>
    <t>DeKalb County Probation</t>
  </si>
  <si>
    <t>Recovery Centers of America</t>
  </si>
  <si>
    <t>Hope of Ogle County</t>
  </si>
  <si>
    <t>City of DeKalb Police</t>
  </si>
  <si>
    <t>Melissa McGraw</t>
  </si>
  <si>
    <t>Delphine Hernandez</t>
  </si>
  <si>
    <t>Melissa Fickling</t>
  </si>
  <si>
    <t>Quortne Hutchings</t>
  </si>
  <si>
    <t>Ashley Dober</t>
  </si>
  <si>
    <t>Katie Coulter</t>
  </si>
  <si>
    <t>Safe passage DeKalb</t>
  </si>
  <si>
    <t>NICIL</t>
  </si>
  <si>
    <t>Ogle/DeKalb ROSC Council</t>
  </si>
  <si>
    <t>Sauk Valley Voices of Recovery</t>
  </si>
  <si>
    <t>114 E. Everett St. Dixon, IL 61021</t>
  </si>
  <si>
    <t>Heather Tomlinson</t>
  </si>
  <si>
    <t>779-707-0151</t>
  </si>
  <si>
    <t>heather.tomlinson@svvor.org</t>
  </si>
  <si>
    <t>Gerald Lott</t>
  </si>
  <si>
    <t>Ogle and DeKalb Counties</t>
  </si>
  <si>
    <t>Amber Quitno</t>
  </si>
  <si>
    <t>DeKalb County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</si>
</sst>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19" sqref="B19"/>
    </sheetView>
  </sheetViews>
  <sheetFormatPr baseColWidth="10" defaultColWidth="8.83203125" defaultRowHeight="16" x14ac:dyDescent="0.2"/>
  <cols>
    <col min="1" max="1" width="46.6640625" customWidth="1"/>
    <col min="2" max="2" width="53.6640625" customWidth="1"/>
  </cols>
  <sheetData>
    <row r="1" spans="1:2" ht="33" customHeight="1" x14ac:dyDescent="0.2">
      <c r="A1" s="5" t="s">
        <v>1</v>
      </c>
      <c r="B1" s="13" t="s">
        <v>150</v>
      </c>
    </row>
    <row r="2" spans="1:2" ht="33" customHeight="1" x14ac:dyDescent="0.2">
      <c r="A2" s="2" t="s">
        <v>2</v>
      </c>
      <c r="B2" s="14" t="s">
        <v>151</v>
      </c>
    </row>
    <row r="3" spans="1:2" ht="33" customHeight="1" x14ac:dyDescent="0.2">
      <c r="A3" s="5" t="s">
        <v>3</v>
      </c>
      <c r="B3" s="13" t="s">
        <v>152</v>
      </c>
    </row>
    <row r="4" spans="1:2" ht="33" customHeight="1" x14ac:dyDescent="0.2">
      <c r="A4" s="2" t="s">
        <v>13</v>
      </c>
      <c r="B4" s="14" t="s">
        <v>153</v>
      </c>
    </row>
    <row r="5" spans="1:2" ht="33" customHeight="1" x14ac:dyDescent="0.2">
      <c r="A5" s="5" t="s">
        <v>14</v>
      </c>
      <c r="B5" s="13" t="s">
        <v>154</v>
      </c>
    </row>
    <row r="6" spans="1:2" ht="33" customHeight="1" x14ac:dyDescent="0.2">
      <c r="A6" s="2" t="s">
        <v>15</v>
      </c>
      <c r="B6" s="14" t="s">
        <v>155</v>
      </c>
    </row>
    <row r="7" spans="1:2" ht="33" customHeight="1" x14ac:dyDescent="0.2">
      <c r="A7" s="5" t="s">
        <v>12</v>
      </c>
      <c r="B7" s="13" t="s">
        <v>156</v>
      </c>
    </row>
    <row r="8" spans="1:2" ht="33" customHeight="1" x14ac:dyDescent="0.2">
      <c r="A8" s="3" t="s">
        <v>11</v>
      </c>
      <c r="B8" s="14" t="s">
        <v>154</v>
      </c>
    </row>
    <row r="9" spans="1:2" ht="33" customHeight="1" x14ac:dyDescent="0.2">
      <c r="A9" s="5" t="s">
        <v>4</v>
      </c>
      <c r="B9" s="13" t="s">
        <v>157</v>
      </c>
    </row>
    <row r="10" spans="1:2" ht="33" customHeight="1" x14ac:dyDescent="0.2">
      <c r="A10" s="2" t="s">
        <v>5</v>
      </c>
      <c r="B10" s="14">
        <v>2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abSelected="1" workbookViewId="0">
      <pane ySplit="1" topLeftCell="A2" activePane="bottomLeft" state="frozen"/>
      <selection pane="bottomLeft" activeCell="M30" sqref="M30"/>
    </sheetView>
  </sheetViews>
  <sheetFormatPr baseColWidth="10" defaultColWidth="8.83203125" defaultRowHeight="16" x14ac:dyDescent="0.2"/>
  <cols>
    <col min="1" max="1" width="27" style="17" customWidth="1"/>
    <col min="2" max="2" width="12.83203125" style="19" customWidth="1"/>
    <col min="3" max="3" width="20.33203125" style="19" customWidth="1"/>
    <col min="4" max="4" width="21.33203125" style="19" customWidth="1"/>
    <col min="5" max="5" width="6.83203125" style="19" customWidth="1"/>
    <col min="6" max="6" width="7.33203125" style="19" customWidth="1"/>
    <col min="7" max="9" width="7.1640625" style="19" customWidth="1"/>
    <col min="10" max="10" width="7.5" style="19" customWidth="1"/>
    <col min="11" max="11" width="7.33203125" style="19" customWidth="1"/>
    <col min="12" max="13" width="8.1640625" style="19" customWidth="1"/>
    <col min="14" max="14" width="8" style="19" customWidth="1"/>
    <col min="15" max="16" width="8.1640625" style="19" customWidth="1"/>
    <col min="17" max="17" width="9.5" customWidth="1"/>
    <col min="18" max="18" width="22" style="19" customWidth="1"/>
  </cols>
  <sheetData>
    <row r="1" spans="1:18" ht="70" thickTop="1" thickBot="1" x14ac:dyDescent="0.25">
      <c r="A1" s="20" t="s">
        <v>7</v>
      </c>
      <c r="B1" s="20" t="s">
        <v>0</v>
      </c>
      <c r="C1" s="20" t="s">
        <v>8</v>
      </c>
      <c r="D1" s="20" t="s">
        <v>100</v>
      </c>
      <c r="E1" s="21" t="s">
        <v>75</v>
      </c>
      <c r="F1" s="21" t="s">
        <v>76</v>
      </c>
      <c r="G1" s="21" t="s">
        <v>77</v>
      </c>
      <c r="H1" s="21" t="s">
        <v>78</v>
      </c>
      <c r="I1" s="21" t="s">
        <v>79</v>
      </c>
      <c r="J1" s="21" t="s">
        <v>80</v>
      </c>
      <c r="K1" s="21" t="s">
        <v>81</v>
      </c>
      <c r="L1" s="21" t="s">
        <v>82</v>
      </c>
      <c r="M1" s="21" t="s">
        <v>83</v>
      </c>
      <c r="N1" s="21" t="s">
        <v>84</v>
      </c>
      <c r="O1" s="21" t="s">
        <v>85</v>
      </c>
      <c r="P1" s="21" t="s">
        <v>86</v>
      </c>
      <c r="Q1" s="22" t="s">
        <v>87</v>
      </c>
      <c r="R1" s="23" t="s">
        <v>9</v>
      </c>
    </row>
    <row r="2" spans="1:18" ht="52" thickBot="1" x14ac:dyDescent="0.25">
      <c r="A2" s="16" t="s">
        <v>103</v>
      </c>
      <c r="B2" s="18">
        <v>44013</v>
      </c>
      <c r="C2" s="24" t="s">
        <v>39</v>
      </c>
      <c r="D2" s="16" t="s">
        <v>104</v>
      </c>
      <c r="E2" s="15"/>
      <c r="F2" s="15">
        <v>1</v>
      </c>
      <c r="G2" s="15">
        <v>1</v>
      </c>
      <c r="H2" s="15"/>
      <c r="I2" s="15">
        <v>1</v>
      </c>
      <c r="J2" s="15">
        <v>1</v>
      </c>
      <c r="K2" s="15"/>
      <c r="L2" s="15">
        <v>1</v>
      </c>
      <c r="M2" s="15">
        <v>1</v>
      </c>
      <c r="N2" s="15">
        <v>1</v>
      </c>
      <c r="O2" s="15"/>
      <c r="P2" s="15">
        <v>1</v>
      </c>
      <c r="Q2" s="4">
        <f>SUM(E2:P2)</f>
        <v>8</v>
      </c>
      <c r="R2" s="25" t="s">
        <v>58</v>
      </c>
    </row>
    <row r="3" spans="1:18" ht="35" thickBot="1" x14ac:dyDescent="0.25">
      <c r="A3" s="16" t="s">
        <v>105</v>
      </c>
      <c r="B3" s="18">
        <v>45159</v>
      </c>
      <c r="C3" s="24" t="s">
        <v>56</v>
      </c>
      <c r="D3" s="16" t="s">
        <v>126</v>
      </c>
      <c r="E3" s="15"/>
      <c r="F3" s="15"/>
      <c r="G3" s="15">
        <v>1</v>
      </c>
      <c r="H3" s="15"/>
      <c r="I3" s="15"/>
      <c r="J3" s="15"/>
      <c r="K3" s="15">
        <v>1</v>
      </c>
      <c r="L3" s="15"/>
      <c r="M3" s="15">
        <v>1</v>
      </c>
      <c r="N3" s="15"/>
      <c r="O3" s="15"/>
      <c r="P3" s="15"/>
      <c r="Q3" s="4">
        <f>SUM(E3:P3)</f>
        <v>3</v>
      </c>
      <c r="R3" s="16"/>
    </row>
    <row r="4" spans="1:18" ht="35" thickBot="1" x14ac:dyDescent="0.25">
      <c r="A4" s="16" t="s">
        <v>106</v>
      </c>
      <c r="B4" s="18">
        <v>44426</v>
      </c>
      <c r="C4" s="24" t="s">
        <v>61</v>
      </c>
      <c r="D4" s="16" t="s">
        <v>127</v>
      </c>
      <c r="E4" s="15"/>
      <c r="F4" s="15"/>
      <c r="G4" s="15">
        <v>1</v>
      </c>
      <c r="H4" s="15"/>
      <c r="I4" s="15">
        <v>1</v>
      </c>
      <c r="J4" s="15"/>
      <c r="K4" s="15"/>
      <c r="L4" s="15"/>
      <c r="M4" s="15"/>
      <c r="N4" s="15"/>
      <c r="O4" s="15"/>
      <c r="P4" s="15"/>
      <c r="Q4" s="4">
        <f>SUM(E4:P4)</f>
        <v>2</v>
      </c>
      <c r="R4" s="16"/>
    </row>
    <row r="5" spans="1:18" ht="35" thickBot="1" x14ac:dyDescent="0.25">
      <c r="A5" s="16" t="s">
        <v>107</v>
      </c>
      <c r="B5" s="18">
        <v>45161</v>
      </c>
      <c r="C5" s="24" t="s">
        <v>44</v>
      </c>
      <c r="D5" s="16" t="s">
        <v>128</v>
      </c>
      <c r="E5" s="15">
        <v>1</v>
      </c>
      <c r="F5" s="15"/>
      <c r="G5" s="15">
        <v>1</v>
      </c>
      <c r="H5" s="15">
        <v>1</v>
      </c>
      <c r="I5" s="15">
        <v>1</v>
      </c>
      <c r="J5" s="15"/>
      <c r="K5" s="15">
        <v>1</v>
      </c>
      <c r="L5" s="15"/>
      <c r="M5" s="15"/>
      <c r="N5" s="15"/>
      <c r="O5" s="15"/>
      <c r="P5" s="15"/>
      <c r="Q5" s="4">
        <f t="shared" ref="Q5:Q68" si="0">SUM(E5:P5)</f>
        <v>5</v>
      </c>
      <c r="R5" s="16"/>
    </row>
    <row r="6" spans="1:18" ht="18" thickBot="1" x14ac:dyDescent="0.25">
      <c r="A6" s="16" t="s">
        <v>108</v>
      </c>
      <c r="B6" s="18">
        <v>45161</v>
      </c>
      <c r="C6" s="24" t="s">
        <v>46</v>
      </c>
      <c r="D6" s="16" t="s">
        <v>128</v>
      </c>
      <c r="E6" s="15"/>
      <c r="F6" s="15"/>
      <c r="G6" s="15">
        <v>1</v>
      </c>
      <c r="H6" s="15">
        <v>1</v>
      </c>
      <c r="I6" s="15"/>
      <c r="J6" s="15"/>
      <c r="K6" s="15">
        <v>1</v>
      </c>
      <c r="L6" s="15">
        <v>1</v>
      </c>
      <c r="M6" s="15"/>
      <c r="N6" s="15"/>
      <c r="O6" s="15"/>
      <c r="P6" s="15"/>
      <c r="Q6" s="4">
        <f t="shared" si="0"/>
        <v>4</v>
      </c>
      <c r="R6" s="16"/>
    </row>
    <row r="7" spans="1:18" ht="35" thickBot="1" x14ac:dyDescent="0.25">
      <c r="A7" s="16" t="s">
        <v>109</v>
      </c>
      <c r="B7" s="18">
        <v>45527</v>
      </c>
      <c r="C7" s="24" t="s">
        <v>36</v>
      </c>
      <c r="D7" s="16" t="s">
        <v>129</v>
      </c>
      <c r="E7" s="15">
        <v>1</v>
      </c>
      <c r="F7" s="15"/>
      <c r="G7" s="15">
        <v>1</v>
      </c>
      <c r="H7" s="15">
        <v>1</v>
      </c>
      <c r="I7" s="15">
        <v>1</v>
      </c>
      <c r="J7" s="15"/>
      <c r="K7" s="15">
        <v>1</v>
      </c>
      <c r="L7" s="15"/>
      <c r="M7" s="15"/>
      <c r="N7" s="15"/>
      <c r="O7" s="15"/>
      <c r="P7" s="15"/>
      <c r="Q7" s="4">
        <f t="shared" si="0"/>
        <v>5</v>
      </c>
      <c r="R7" s="16"/>
    </row>
    <row r="8" spans="1:18" ht="35" thickBot="1" x14ac:dyDescent="0.25">
      <c r="A8" s="16" t="s">
        <v>110</v>
      </c>
      <c r="B8" s="18">
        <v>45558</v>
      </c>
      <c r="C8" s="24" t="s">
        <v>50</v>
      </c>
      <c r="D8" s="16" t="s">
        <v>130</v>
      </c>
      <c r="E8" s="15"/>
      <c r="F8" s="15"/>
      <c r="G8" s="15">
        <v>1</v>
      </c>
      <c r="H8" s="15">
        <v>1</v>
      </c>
      <c r="I8" s="15">
        <v>1</v>
      </c>
      <c r="J8" s="15">
        <v>1</v>
      </c>
      <c r="K8" s="15"/>
      <c r="L8" s="15">
        <v>1</v>
      </c>
      <c r="M8" s="15">
        <v>1</v>
      </c>
      <c r="N8" s="15"/>
      <c r="O8" s="15"/>
      <c r="P8" s="15"/>
      <c r="Q8" s="4">
        <f t="shared" si="0"/>
        <v>6</v>
      </c>
      <c r="R8" s="16"/>
    </row>
    <row r="9" spans="1:18" ht="18" thickBot="1" x14ac:dyDescent="0.25">
      <c r="A9" s="16" t="s">
        <v>111</v>
      </c>
      <c r="B9" s="18">
        <v>45527</v>
      </c>
      <c r="C9" s="24" t="s">
        <v>40</v>
      </c>
      <c r="D9" s="16" t="s">
        <v>131</v>
      </c>
      <c r="E9" s="15">
        <v>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>
        <f t="shared" si="0"/>
        <v>1</v>
      </c>
      <c r="R9" s="16"/>
    </row>
    <row r="10" spans="1:18" ht="18" thickBot="1" x14ac:dyDescent="0.25">
      <c r="A10" s="16" t="s">
        <v>112</v>
      </c>
      <c r="B10" s="18">
        <v>45166</v>
      </c>
      <c r="C10" s="24" t="s">
        <v>96</v>
      </c>
      <c r="D10" s="16" t="s">
        <v>132</v>
      </c>
      <c r="E10" s="15"/>
      <c r="F10" s="15"/>
      <c r="G10" s="15">
        <v>1</v>
      </c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1</v>
      </c>
      <c r="R10" s="16"/>
    </row>
    <row r="11" spans="1:18" ht="35" thickBot="1" x14ac:dyDescent="0.25">
      <c r="A11" s="16" t="s">
        <v>113</v>
      </c>
      <c r="B11" s="18">
        <v>45153</v>
      </c>
      <c r="C11" s="24" t="s">
        <v>29</v>
      </c>
      <c r="D11" s="16" t="s">
        <v>133</v>
      </c>
      <c r="E11" s="15">
        <v>1</v>
      </c>
      <c r="F11" s="15"/>
      <c r="G11" s="15"/>
      <c r="H11" s="15">
        <v>1</v>
      </c>
      <c r="I11" s="15"/>
      <c r="J11" s="15"/>
      <c r="K11" s="15">
        <v>1</v>
      </c>
      <c r="L11" s="15"/>
      <c r="M11" s="15"/>
      <c r="N11" s="15"/>
      <c r="O11" s="15"/>
      <c r="P11" s="15"/>
      <c r="Q11" s="4">
        <f t="shared" si="0"/>
        <v>3</v>
      </c>
      <c r="R11" s="16"/>
    </row>
    <row r="12" spans="1:18" ht="18" thickBot="1" x14ac:dyDescent="0.25">
      <c r="A12" s="16" t="s">
        <v>114</v>
      </c>
      <c r="B12" s="18">
        <v>45163</v>
      </c>
      <c r="C12" s="24" t="s">
        <v>60</v>
      </c>
      <c r="D12" s="16" t="s">
        <v>134</v>
      </c>
      <c r="E12" s="15"/>
      <c r="F12" s="15"/>
      <c r="G12" s="15">
        <v>1</v>
      </c>
      <c r="H12" s="15"/>
      <c r="I12" s="15"/>
      <c r="J12" s="15"/>
      <c r="K12" s="15"/>
      <c r="L12" s="15"/>
      <c r="M12" s="15"/>
      <c r="N12" s="15"/>
      <c r="O12" s="15"/>
      <c r="P12" s="15"/>
      <c r="Q12" s="4">
        <f t="shared" si="0"/>
        <v>1</v>
      </c>
      <c r="R12" s="16"/>
    </row>
    <row r="13" spans="1:18" ht="35" thickBot="1" x14ac:dyDescent="0.25">
      <c r="A13" s="16" t="s">
        <v>115</v>
      </c>
      <c r="B13" s="18">
        <v>45558</v>
      </c>
      <c r="C13" s="24" t="s">
        <v>31</v>
      </c>
      <c r="D13" s="16" t="s">
        <v>134</v>
      </c>
      <c r="E13" s="15"/>
      <c r="F13" s="15"/>
      <c r="G13" s="15">
        <v>1</v>
      </c>
      <c r="H13" s="15"/>
      <c r="I13" s="15"/>
      <c r="J13" s="15"/>
      <c r="K13" s="15"/>
      <c r="L13" s="15"/>
      <c r="M13" s="15"/>
      <c r="N13" s="15"/>
      <c r="O13" s="15"/>
      <c r="P13" s="15"/>
      <c r="Q13" s="4">
        <f t="shared" si="0"/>
        <v>1</v>
      </c>
      <c r="R13" s="16"/>
    </row>
    <row r="14" spans="1:18" ht="35" thickBot="1" x14ac:dyDescent="0.25">
      <c r="A14" s="16" t="s">
        <v>116</v>
      </c>
      <c r="B14" s="18">
        <v>45527</v>
      </c>
      <c r="C14" s="24" t="s">
        <v>35</v>
      </c>
      <c r="D14" s="16" t="s">
        <v>135</v>
      </c>
      <c r="E14" s="15">
        <v>1</v>
      </c>
      <c r="F14" s="15"/>
      <c r="G14" s="15">
        <v>1</v>
      </c>
      <c r="H14" s="15"/>
      <c r="I14" s="15">
        <v>1</v>
      </c>
      <c r="J14" s="15">
        <v>1</v>
      </c>
      <c r="K14" s="15">
        <v>1</v>
      </c>
      <c r="L14" s="15">
        <v>1</v>
      </c>
      <c r="M14" s="15"/>
      <c r="N14" s="15"/>
      <c r="O14" s="15"/>
      <c r="P14" s="15"/>
      <c r="Q14" s="4">
        <f t="shared" si="0"/>
        <v>6</v>
      </c>
      <c r="R14" s="16"/>
    </row>
    <row r="15" spans="1:18" ht="35" thickBot="1" x14ac:dyDescent="0.25">
      <c r="A15" s="16" t="s">
        <v>117</v>
      </c>
      <c r="B15" s="18">
        <v>45166</v>
      </c>
      <c r="C15" s="24" t="s">
        <v>31</v>
      </c>
      <c r="D15" s="16" t="s">
        <v>136</v>
      </c>
      <c r="E15" s="15"/>
      <c r="F15" s="15"/>
      <c r="G15" s="15">
        <v>1</v>
      </c>
      <c r="H15" s="15"/>
      <c r="I15" s="15"/>
      <c r="J15" s="15"/>
      <c r="K15" s="15">
        <v>1</v>
      </c>
      <c r="L15" s="15">
        <v>1</v>
      </c>
      <c r="M15" s="15"/>
      <c r="N15" s="15"/>
      <c r="O15" s="15"/>
      <c r="P15" s="15"/>
      <c r="Q15" s="4">
        <f t="shared" si="0"/>
        <v>3</v>
      </c>
      <c r="R15" s="16"/>
    </row>
    <row r="16" spans="1:18" ht="18" thickBot="1" x14ac:dyDescent="0.25">
      <c r="A16" s="16" t="s">
        <v>118</v>
      </c>
      <c r="B16" s="18">
        <v>45167</v>
      </c>
      <c r="C16" s="24" t="s">
        <v>51</v>
      </c>
      <c r="D16" s="16" t="s">
        <v>137</v>
      </c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1</v>
      </c>
      <c r="R16" s="16"/>
    </row>
    <row r="17" spans="1:18" ht="18" thickBot="1" x14ac:dyDescent="0.25">
      <c r="A17" s="16" t="s">
        <v>119</v>
      </c>
      <c r="B17" s="18">
        <v>45160</v>
      </c>
      <c r="C17" s="24" t="s">
        <v>46</v>
      </c>
      <c r="D17" s="16" t="s">
        <v>138</v>
      </c>
      <c r="E17" s="15">
        <v>1</v>
      </c>
      <c r="F17" s="15"/>
      <c r="G17" s="15">
        <v>1</v>
      </c>
      <c r="H17" s="15"/>
      <c r="I17" s="15"/>
      <c r="J17" s="15"/>
      <c r="K17" s="15"/>
      <c r="L17" s="15"/>
      <c r="M17" s="15"/>
      <c r="N17" s="15"/>
      <c r="O17" s="15"/>
      <c r="P17" s="15"/>
      <c r="Q17" s="4">
        <f t="shared" si="0"/>
        <v>2</v>
      </c>
      <c r="R17" s="16"/>
    </row>
    <row r="18" spans="1:18" ht="18" thickBot="1" x14ac:dyDescent="0.25">
      <c r="A18" s="16" t="s">
        <v>120</v>
      </c>
      <c r="B18" s="18">
        <v>45160</v>
      </c>
      <c r="C18" s="24" t="s">
        <v>46</v>
      </c>
      <c r="D18" s="16" t="s">
        <v>138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">
        <f t="shared" si="0"/>
        <v>0</v>
      </c>
      <c r="R18" s="16"/>
    </row>
    <row r="19" spans="1:18" ht="35" thickBot="1" x14ac:dyDescent="0.25">
      <c r="A19" s="16" t="s">
        <v>121</v>
      </c>
      <c r="B19" s="18">
        <v>45183</v>
      </c>
      <c r="C19" s="24" t="s">
        <v>31</v>
      </c>
      <c r="D19" s="16" t="s">
        <v>139</v>
      </c>
      <c r="E19" s="15">
        <v>1</v>
      </c>
      <c r="F19" s="15"/>
      <c r="G19" s="15">
        <v>1</v>
      </c>
      <c r="H19" s="15">
        <v>1</v>
      </c>
      <c r="I19" s="15"/>
      <c r="J19" s="15">
        <v>1</v>
      </c>
      <c r="K19" s="15">
        <v>1</v>
      </c>
      <c r="L19" s="15">
        <v>1</v>
      </c>
      <c r="M19" s="15">
        <v>1</v>
      </c>
      <c r="N19" s="15"/>
      <c r="O19" s="15"/>
      <c r="P19" s="15"/>
      <c r="Q19" s="4">
        <f t="shared" si="0"/>
        <v>7</v>
      </c>
      <c r="R19" s="16"/>
    </row>
    <row r="20" spans="1:18" ht="35" thickBot="1" x14ac:dyDescent="0.25">
      <c r="A20" s="16" t="s">
        <v>122</v>
      </c>
      <c r="B20" s="18">
        <v>45159</v>
      </c>
      <c r="C20" s="24" t="s">
        <v>59</v>
      </c>
      <c r="D20" s="16" t="s">
        <v>126</v>
      </c>
      <c r="E20" s="15"/>
      <c r="F20" s="15"/>
      <c r="G20" s="15">
        <v>1</v>
      </c>
      <c r="H20" s="15">
        <v>1</v>
      </c>
      <c r="I20" s="15"/>
      <c r="J20" s="15"/>
      <c r="K20" s="15">
        <v>1</v>
      </c>
      <c r="L20" s="15"/>
      <c r="M20" s="15">
        <v>1</v>
      </c>
      <c r="N20" s="15"/>
      <c r="O20" s="15"/>
      <c r="P20" s="15"/>
      <c r="Q20" s="4">
        <f t="shared" si="0"/>
        <v>4</v>
      </c>
      <c r="R20" s="16"/>
    </row>
    <row r="21" spans="1:18" ht="35" thickBot="1" x14ac:dyDescent="0.25">
      <c r="A21" s="16" t="s">
        <v>123</v>
      </c>
      <c r="B21" s="18">
        <v>45180</v>
      </c>
      <c r="C21" s="24" t="s">
        <v>94</v>
      </c>
      <c r="D21" s="16" t="s">
        <v>140</v>
      </c>
      <c r="E21" s="15"/>
      <c r="F21" s="15"/>
      <c r="G21" s="15"/>
      <c r="H21" s="15"/>
      <c r="I21" s="15">
        <v>1</v>
      </c>
      <c r="J21" s="15"/>
      <c r="K21" s="15">
        <v>1</v>
      </c>
      <c r="L21" s="15"/>
      <c r="M21" s="15"/>
      <c r="N21" s="15"/>
      <c r="O21" s="15"/>
      <c r="P21" s="15"/>
      <c r="Q21" s="4">
        <f t="shared" si="0"/>
        <v>2</v>
      </c>
      <c r="R21" s="16"/>
    </row>
    <row r="22" spans="1:18" ht="18" thickBot="1" x14ac:dyDescent="0.25">
      <c r="A22" s="16" t="s">
        <v>124</v>
      </c>
      <c r="B22" s="18">
        <v>45191</v>
      </c>
      <c r="C22" s="24" t="s">
        <v>46</v>
      </c>
      <c r="D22" s="16" t="s">
        <v>138</v>
      </c>
      <c r="E22" s="15"/>
      <c r="F22" s="15"/>
      <c r="G22" s="15">
        <v>1</v>
      </c>
      <c r="H22" s="15"/>
      <c r="I22" s="15"/>
      <c r="J22" s="15"/>
      <c r="K22" s="15"/>
      <c r="L22" s="15"/>
      <c r="M22" s="15">
        <v>1</v>
      </c>
      <c r="N22" s="15"/>
      <c r="O22" s="15"/>
      <c r="P22" s="15"/>
      <c r="Q22" s="4">
        <f t="shared" si="0"/>
        <v>2</v>
      </c>
      <c r="R22" s="16"/>
    </row>
    <row r="23" spans="1:18" ht="35" thickBot="1" x14ac:dyDescent="0.25">
      <c r="A23" s="16" t="s">
        <v>125</v>
      </c>
      <c r="B23" s="18">
        <v>45527</v>
      </c>
      <c r="C23" s="24" t="s">
        <v>37</v>
      </c>
      <c r="D23" s="16" t="s">
        <v>141</v>
      </c>
      <c r="E23" s="15">
        <v>1</v>
      </c>
      <c r="F23" s="15"/>
      <c r="G23" s="15">
        <v>1</v>
      </c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2</v>
      </c>
      <c r="R23" s="16"/>
    </row>
    <row r="24" spans="1:18" ht="35" thickBot="1" x14ac:dyDescent="0.25">
      <c r="A24" s="16" t="s">
        <v>142</v>
      </c>
      <c r="B24" s="18">
        <v>45204</v>
      </c>
      <c r="C24" s="24" t="s">
        <v>95</v>
      </c>
      <c r="D24" s="16" t="s">
        <v>148</v>
      </c>
      <c r="E24" s="15"/>
      <c r="F24" s="15"/>
      <c r="G24" s="15"/>
      <c r="H24" s="15">
        <v>1</v>
      </c>
      <c r="I24" s="15"/>
      <c r="J24" s="15">
        <v>1</v>
      </c>
      <c r="K24" s="15">
        <v>1</v>
      </c>
      <c r="L24" s="15">
        <v>1</v>
      </c>
      <c r="M24" s="15"/>
      <c r="N24" s="15"/>
      <c r="O24" s="15"/>
      <c r="P24" s="15"/>
      <c r="Q24" s="4">
        <f t="shared" si="0"/>
        <v>4</v>
      </c>
      <c r="R24" s="16"/>
    </row>
    <row r="25" spans="1:18" ht="18" thickBot="1" x14ac:dyDescent="0.25">
      <c r="A25" s="16" t="s">
        <v>143</v>
      </c>
      <c r="B25" s="18">
        <v>45204</v>
      </c>
      <c r="C25" s="24"/>
      <c r="D25" s="16"/>
      <c r="E25" s="15"/>
      <c r="F25" s="15"/>
      <c r="G25" s="15"/>
      <c r="H25" s="15">
        <v>1</v>
      </c>
      <c r="I25" s="15">
        <v>1</v>
      </c>
      <c r="J25" s="15"/>
      <c r="K25" s="15"/>
      <c r="L25" s="15">
        <v>1</v>
      </c>
      <c r="M25" s="15"/>
      <c r="N25" s="15"/>
      <c r="O25" s="15"/>
      <c r="P25" s="15"/>
      <c r="Q25" s="4">
        <f t="shared" si="0"/>
        <v>3</v>
      </c>
      <c r="R25" s="16"/>
    </row>
    <row r="26" spans="1:18" ht="35" thickBot="1" x14ac:dyDescent="0.25">
      <c r="A26" s="16" t="s">
        <v>144</v>
      </c>
      <c r="B26" s="18">
        <v>45267</v>
      </c>
      <c r="C26" s="24" t="s">
        <v>50</v>
      </c>
      <c r="D26" s="16" t="s">
        <v>130</v>
      </c>
      <c r="E26" s="15"/>
      <c r="F26" s="15"/>
      <c r="G26" s="15"/>
      <c r="H26" s="15"/>
      <c r="I26" s="15"/>
      <c r="J26" s="15">
        <v>1</v>
      </c>
      <c r="K26" s="15"/>
      <c r="L26" s="15"/>
      <c r="M26" s="15"/>
      <c r="N26" s="15"/>
      <c r="O26" s="15"/>
      <c r="P26" s="15"/>
      <c r="Q26" s="4">
        <f t="shared" si="0"/>
        <v>1</v>
      </c>
      <c r="R26" s="16"/>
    </row>
    <row r="27" spans="1:18" ht="35" thickBot="1" x14ac:dyDescent="0.25">
      <c r="A27" s="16" t="s">
        <v>145</v>
      </c>
      <c r="B27" s="18">
        <v>45267</v>
      </c>
      <c r="C27" s="24" t="s">
        <v>50</v>
      </c>
      <c r="D27" s="16" t="s">
        <v>130</v>
      </c>
      <c r="E27" s="15"/>
      <c r="F27" s="15"/>
      <c r="G27" s="15"/>
      <c r="H27" s="15"/>
      <c r="I27" s="15"/>
      <c r="J27" s="15">
        <v>1</v>
      </c>
      <c r="K27" s="15"/>
      <c r="L27" s="15"/>
      <c r="M27" s="15"/>
      <c r="N27" s="15"/>
      <c r="O27" s="15"/>
      <c r="P27" s="15"/>
      <c r="Q27" s="4">
        <f t="shared" si="0"/>
        <v>1</v>
      </c>
      <c r="R27" s="16"/>
    </row>
    <row r="28" spans="1:18" ht="35" thickBot="1" x14ac:dyDescent="0.25">
      <c r="A28" s="16" t="s">
        <v>146</v>
      </c>
      <c r="B28" s="18">
        <v>45267</v>
      </c>
      <c r="C28" s="24" t="s">
        <v>95</v>
      </c>
      <c r="D28" s="16" t="s">
        <v>149</v>
      </c>
      <c r="E28" s="15"/>
      <c r="F28" s="15"/>
      <c r="G28" s="15"/>
      <c r="H28" s="15"/>
      <c r="I28" s="15"/>
      <c r="J28" s="15">
        <v>1</v>
      </c>
      <c r="K28" s="15"/>
      <c r="L28" s="15">
        <v>1</v>
      </c>
      <c r="M28" s="15">
        <v>1</v>
      </c>
      <c r="N28" s="15"/>
      <c r="O28" s="15"/>
      <c r="P28" s="15"/>
      <c r="Q28" s="4">
        <f t="shared" si="0"/>
        <v>3</v>
      </c>
      <c r="R28" s="16"/>
    </row>
    <row r="29" spans="1:18" ht="35" thickBot="1" x14ac:dyDescent="0.25">
      <c r="A29" s="16" t="s">
        <v>147</v>
      </c>
      <c r="B29" s="18">
        <v>45267</v>
      </c>
      <c r="C29" s="24" t="s">
        <v>50</v>
      </c>
      <c r="D29" s="16" t="s">
        <v>130</v>
      </c>
      <c r="E29" s="15"/>
      <c r="F29" s="15"/>
      <c r="G29" s="15"/>
      <c r="H29" s="15"/>
      <c r="I29" s="15"/>
      <c r="J29" s="15">
        <v>1</v>
      </c>
      <c r="K29" s="15">
        <v>1</v>
      </c>
      <c r="L29" s="15"/>
      <c r="M29" s="15">
        <v>1</v>
      </c>
      <c r="N29" s="15"/>
      <c r="O29" s="15"/>
      <c r="P29" s="15"/>
      <c r="Q29" s="4">
        <f t="shared" si="0"/>
        <v>3</v>
      </c>
      <c r="R29" s="16"/>
    </row>
    <row r="30" spans="1:18" ht="35" thickBot="1" x14ac:dyDescent="0.25">
      <c r="A30" s="16" t="s">
        <v>158</v>
      </c>
      <c r="B30" s="18">
        <v>45295</v>
      </c>
      <c r="C30" s="24" t="s">
        <v>29</v>
      </c>
      <c r="D30" s="16" t="s">
        <v>159</v>
      </c>
      <c r="E30" s="15"/>
      <c r="F30" s="15"/>
      <c r="G30" s="15"/>
      <c r="H30" s="15"/>
      <c r="I30" s="15"/>
      <c r="J30" s="15"/>
      <c r="K30" s="15">
        <v>1</v>
      </c>
      <c r="L30" s="15">
        <v>1</v>
      </c>
      <c r="M30" s="15"/>
      <c r="N30" s="15"/>
      <c r="O30" s="15"/>
      <c r="P30" s="15"/>
      <c r="Q30" s="4">
        <f t="shared" si="0"/>
        <v>2</v>
      </c>
      <c r="R30" s="16"/>
    </row>
    <row r="31" spans="1:18" ht="17" thickBot="1" x14ac:dyDescent="0.25">
      <c r="A31" s="16"/>
      <c r="B31" s="18"/>
      <c r="C31" s="24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0</v>
      </c>
      <c r="R31" s="16"/>
    </row>
    <row r="32" spans="1:18" ht="17" thickBot="1" x14ac:dyDescent="0.25">
      <c r="A32" s="16"/>
      <c r="B32" s="18"/>
      <c r="C32" s="24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0</v>
      </c>
      <c r="R32" s="16"/>
    </row>
    <row r="33" spans="1:18" ht="17" thickBot="1" x14ac:dyDescent="0.25">
      <c r="A33" s="16"/>
      <c r="B33" s="18"/>
      <c r="C33" s="24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">
        <f t="shared" si="0"/>
        <v>0</v>
      </c>
      <c r="R33" s="16"/>
    </row>
    <row r="34" spans="1:18" ht="17" thickBot="1" x14ac:dyDescent="0.25">
      <c r="A34" s="16"/>
      <c r="B34" s="18"/>
      <c r="C34" s="24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">
        <f t="shared" si="0"/>
        <v>0</v>
      </c>
      <c r="R34" s="16"/>
    </row>
    <row r="35" spans="1:18" ht="17" thickBot="1" x14ac:dyDescent="0.25">
      <c r="A35" s="16"/>
      <c r="B35" s="18"/>
      <c r="C35" s="24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0</v>
      </c>
      <c r="R35" s="16"/>
    </row>
    <row r="36" spans="1:18" ht="17" thickBot="1" x14ac:dyDescent="0.25">
      <c r="A36" s="16"/>
      <c r="B36" s="18"/>
      <c r="C36" s="24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0</v>
      </c>
      <c r="R36" s="16"/>
    </row>
    <row r="37" spans="1:18" ht="17" thickBot="1" x14ac:dyDescent="0.25">
      <c r="A37" s="16"/>
      <c r="B37" s="18"/>
      <c r="C37" s="24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0</v>
      </c>
      <c r="R37" s="16"/>
    </row>
    <row r="38" spans="1:18" ht="17" thickBot="1" x14ac:dyDescent="0.25">
      <c r="A38" s="16"/>
      <c r="B38" s="18"/>
      <c r="C38" s="24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4">
        <f t="shared" si="0"/>
        <v>0</v>
      </c>
      <c r="R38" s="16"/>
    </row>
    <row r="39" spans="1:18" ht="17" thickBot="1" x14ac:dyDescent="0.25">
      <c r="A39" s="16"/>
      <c r="B39" s="18"/>
      <c r="C39" s="24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4">
        <f t="shared" si="0"/>
        <v>0</v>
      </c>
      <c r="R39" s="16"/>
    </row>
    <row r="40" spans="1:18" ht="17" thickBot="1" x14ac:dyDescent="0.25">
      <c r="A40" s="16"/>
      <c r="B40" s="18"/>
      <c r="C40" s="24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0</v>
      </c>
      <c r="R40" s="16"/>
    </row>
    <row r="41" spans="1:18" ht="17" thickBot="1" x14ac:dyDescent="0.25">
      <c r="A41" s="16"/>
      <c r="B41" s="18"/>
      <c r="C41" s="24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">
        <f t="shared" si="0"/>
        <v>0</v>
      </c>
      <c r="R41" s="16"/>
    </row>
    <row r="42" spans="1:18" ht="17" thickBot="1" x14ac:dyDescent="0.25">
      <c r="A42" s="16"/>
      <c r="B42" s="18"/>
      <c r="C42" s="24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16"/>
    </row>
    <row r="43" spans="1:18" ht="17" thickBot="1" x14ac:dyDescent="0.25">
      <c r="A43" s="16"/>
      <c r="B43" s="18"/>
      <c r="C43" s="24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0</v>
      </c>
      <c r="R43" s="16"/>
    </row>
    <row r="44" spans="1:18" ht="17" thickBot="1" x14ac:dyDescent="0.25">
      <c r="A44" s="16"/>
      <c r="B44" s="18"/>
      <c r="C44" s="24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0</v>
      </c>
      <c r="R44" s="16"/>
    </row>
    <row r="45" spans="1:18" ht="17" thickBot="1" x14ac:dyDescent="0.25">
      <c r="A45" s="16"/>
      <c r="B45" s="18"/>
      <c r="C45" s="24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4">
        <f t="shared" si="0"/>
        <v>0</v>
      </c>
      <c r="R45" s="16"/>
    </row>
    <row r="46" spans="1:18" ht="17" thickBot="1" x14ac:dyDescent="0.25">
      <c r="A46" s="16"/>
      <c r="B46" s="18"/>
      <c r="C46" s="24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0</v>
      </c>
      <c r="R46" s="16"/>
    </row>
    <row r="47" spans="1:18" ht="17" thickBot="1" x14ac:dyDescent="0.25">
      <c r="A47" s="16"/>
      <c r="B47" s="18"/>
      <c r="C47" s="24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0</v>
      </c>
      <c r="R47" s="16"/>
    </row>
    <row r="48" spans="1:18" ht="17" thickBot="1" x14ac:dyDescent="0.25">
      <c r="A48" s="16"/>
      <c r="B48" s="18"/>
      <c r="C48" s="24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0</v>
      </c>
      <c r="R48" s="16"/>
    </row>
    <row r="49" spans="1:18" ht="17" thickBot="1" x14ac:dyDescent="0.25">
      <c r="A49" s="16"/>
      <c r="B49" s="18"/>
      <c r="C49" s="24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0</v>
      </c>
      <c r="R49" s="16"/>
    </row>
    <row r="50" spans="1:18" ht="17" thickBot="1" x14ac:dyDescent="0.25">
      <c r="A50" s="16"/>
      <c r="B50" s="18"/>
      <c r="C50" s="24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17" thickBot="1" x14ac:dyDescent="0.25">
      <c r="A51" s="16"/>
      <c r="B51" s="18"/>
      <c r="C51" s="24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/>
    </row>
    <row r="52" spans="1:18" ht="17" thickBot="1" x14ac:dyDescent="0.25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17" thickBot="1" x14ac:dyDescent="0.25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7" thickBot="1" x14ac:dyDescent="0.25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7" thickBot="1" x14ac:dyDescent="0.25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7" thickBot="1" x14ac:dyDescent="0.25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7" thickBot="1" x14ac:dyDescent="0.25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7" thickBot="1" x14ac:dyDescent="0.25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7" thickBot="1" x14ac:dyDescent="0.25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7" thickBot="1" x14ac:dyDescent="0.25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7" thickBot="1" x14ac:dyDescent="0.25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7" thickBot="1" x14ac:dyDescent="0.25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7" thickBot="1" x14ac:dyDescent="0.25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7" thickBot="1" x14ac:dyDescent="0.25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7" thickBot="1" x14ac:dyDescent="0.25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7" thickBot="1" x14ac:dyDescent="0.25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7" thickBot="1" x14ac:dyDescent="0.25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7" thickBot="1" x14ac:dyDescent="0.25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7" thickBot="1" x14ac:dyDescent="0.25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7" thickBot="1" x14ac:dyDescent="0.25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7" thickBot="1" x14ac:dyDescent="0.25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7" thickBot="1" x14ac:dyDescent="0.25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7" thickBot="1" x14ac:dyDescent="0.25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7" thickBot="1" x14ac:dyDescent="0.25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7" thickBot="1" x14ac:dyDescent="0.25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A29" workbookViewId="0">
      <selection activeCell="E5" sqref="A1:XFD1048576"/>
    </sheetView>
  </sheetViews>
  <sheetFormatPr baseColWidth="10" defaultColWidth="8.83203125" defaultRowHeight="16" x14ac:dyDescent="0.2"/>
  <cols>
    <col min="1" max="1" width="25.6640625" customWidth="1"/>
    <col min="2" max="2" width="22.33203125" customWidth="1"/>
    <col min="3" max="3" width="20.83203125" customWidth="1"/>
    <col min="4" max="4" width="19.33203125" customWidth="1"/>
    <col min="5" max="6" width="17.6640625" customWidth="1"/>
    <col min="7" max="7" width="8" customWidth="1"/>
    <col min="8" max="8" width="9.83203125" customWidth="1"/>
    <col min="10" max="10" width="35.1640625" customWidth="1"/>
  </cols>
  <sheetData>
    <row r="1" spans="1:11" ht="60" customHeight="1" x14ac:dyDescent="0.2">
      <c r="A1" s="29" t="s">
        <v>74</v>
      </c>
      <c r="B1" s="29"/>
      <c r="C1" s="30"/>
      <c r="D1" s="30"/>
      <c r="E1" s="30"/>
      <c r="F1" s="31"/>
      <c r="J1" t="s">
        <v>97</v>
      </c>
      <c r="K1" t="s">
        <v>99</v>
      </c>
    </row>
    <row r="2" spans="1:11" ht="40" customHeight="1" x14ac:dyDescent="0.2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Active'!C2:C75,J2)</f>
        <v>1</v>
      </c>
    </row>
    <row r="3" spans="1:11" ht="40" customHeight="1" x14ac:dyDescent="0.2">
      <c r="A3" s="8" t="s">
        <v>24</v>
      </c>
      <c r="B3" s="7" t="s">
        <v>88</v>
      </c>
      <c r="C3" s="7" t="s">
        <v>89</v>
      </c>
      <c r="D3" s="7" t="s">
        <v>90</v>
      </c>
      <c r="E3" s="7"/>
      <c r="F3" s="9"/>
      <c r="J3" s="12" t="s">
        <v>57</v>
      </c>
      <c r="K3">
        <f>COUNTIF('2. ROSC Active'!C2:C75,J3)</f>
        <v>0</v>
      </c>
    </row>
    <row r="4" spans="1:11" ht="40" customHeight="1" x14ac:dyDescent="0.2">
      <c r="A4" s="1" t="s">
        <v>16</v>
      </c>
      <c r="B4" s="6" t="s">
        <v>18</v>
      </c>
      <c r="C4" s="6" t="s">
        <v>67</v>
      </c>
      <c r="D4" s="6" t="s">
        <v>19</v>
      </c>
      <c r="E4" s="6" t="s">
        <v>20</v>
      </c>
      <c r="F4" s="10"/>
      <c r="J4" s="12" t="s">
        <v>63</v>
      </c>
      <c r="K4">
        <f>COUNTIF('2. ROSC Active'!C2:C75,J4)</f>
        <v>0</v>
      </c>
    </row>
    <row r="5" spans="1:11" ht="40" customHeight="1" x14ac:dyDescent="0.2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69</v>
      </c>
      <c r="K5">
        <f>COUNTIF('2. ROSC Active'!C2:C75,J5)</f>
        <v>0</v>
      </c>
    </row>
    <row r="6" spans="1:11" ht="40" customHeight="1" x14ac:dyDescent="0.2">
      <c r="A6" s="1" t="s">
        <v>25</v>
      </c>
      <c r="B6" s="6" t="s">
        <v>91</v>
      </c>
      <c r="C6" s="6" t="s">
        <v>92</v>
      </c>
      <c r="D6" s="6" t="s">
        <v>93</v>
      </c>
      <c r="E6" s="6"/>
      <c r="F6" s="10"/>
      <c r="J6" s="12" t="s">
        <v>51</v>
      </c>
      <c r="K6">
        <f>COUNTIF('2. ROSC Active'!C2:C75,J6)</f>
        <v>1</v>
      </c>
    </row>
    <row r="7" spans="1:11" ht="51" customHeight="1" x14ac:dyDescent="0.2">
      <c r="A7" s="1" t="s">
        <v>70</v>
      </c>
      <c r="B7" s="6" t="s">
        <v>71</v>
      </c>
      <c r="C7" s="6" t="s">
        <v>72</v>
      </c>
      <c r="D7" s="6" t="s">
        <v>73</v>
      </c>
      <c r="E7" s="6" t="s">
        <v>94</v>
      </c>
      <c r="F7" s="6" t="s">
        <v>95</v>
      </c>
      <c r="J7" s="12" t="s">
        <v>50</v>
      </c>
      <c r="K7">
        <f>COUNTIF('2. ROSC Active'!C2:C75,J7)</f>
        <v>4</v>
      </c>
    </row>
    <row r="8" spans="1:11" ht="48.75" customHeight="1" x14ac:dyDescent="0.2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68</v>
      </c>
      <c r="J8" s="12" t="s">
        <v>65</v>
      </c>
      <c r="K8">
        <f>COUNTIF('2. ROSC Active'!C2:C75,J8)</f>
        <v>0</v>
      </c>
    </row>
    <row r="9" spans="1:11" ht="47.25" customHeight="1" x14ac:dyDescent="0.2">
      <c r="A9" s="1" t="s">
        <v>30</v>
      </c>
      <c r="B9" s="6" t="s">
        <v>31</v>
      </c>
      <c r="C9" s="6" t="s">
        <v>32</v>
      </c>
      <c r="D9" s="6" t="s">
        <v>41</v>
      </c>
      <c r="E9" s="6" t="s">
        <v>59</v>
      </c>
      <c r="F9" s="10"/>
      <c r="J9" s="12" t="s">
        <v>21</v>
      </c>
      <c r="K9">
        <f>COUNTIF('2. ROSC Active'!C2:C75,J9)</f>
        <v>0</v>
      </c>
    </row>
    <row r="10" spans="1:11" ht="40" customHeight="1" x14ac:dyDescent="0.2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60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2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61</v>
      </c>
      <c r="J11" s="12" t="s">
        <v>23</v>
      </c>
      <c r="K11">
        <f>COUNTIF('2. ROSC Active'!C2:C75,J11)</f>
        <v>0</v>
      </c>
    </row>
    <row r="12" spans="1:11" ht="40" customHeight="1" x14ac:dyDescent="0.2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62</v>
      </c>
      <c r="F12" s="10"/>
      <c r="J12" s="12" t="s">
        <v>92</v>
      </c>
      <c r="K12">
        <f>COUNTIF('2. ROSC Active'!C2:C75,J12)</f>
        <v>0</v>
      </c>
    </row>
    <row r="13" spans="1:11" ht="40" customHeight="1" x14ac:dyDescent="0.2">
      <c r="A13" s="1" t="s">
        <v>47</v>
      </c>
      <c r="B13" s="6" t="s">
        <v>48</v>
      </c>
      <c r="C13" s="6" t="s">
        <v>64</v>
      </c>
      <c r="D13" s="6"/>
      <c r="E13" s="6"/>
      <c r="F13" s="10"/>
      <c r="J13" s="12" t="s">
        <v>93</v>
      </c>
      <c r="K13">
        <f>COUNTIF('2. ROSC Active'!C2:C75,J13)</f>
        <v>0</v>
      </c>
    </row>
    <row r="14" spans="1:11" ht="40" customHeight="1" x14ac:dyDescent="0.2">
      <c r="A14" s="1" t="s">
        <v>49</v>
      </c>
      <c r="B14" s="6" t="s">
        <v>50</v>
      </c>
      <c r="C14" s="11" t="s">
        <v>69</v>
      </c>
      <c r="D14" s="6" t="s">
        <v>51</v>
      </c>
      <c r="E14" s="6" t="s">
        <v>65</v>
      </c>
      <c r="F14" s="10"/>
      <c r="J14" s="12" t="s">
        <v>91</v>
      </c>
      <c r="K14">
        <f>COUNTIF('2. ROSC Active'!C2:C75,J14)</f>
        <v>0</v>
      </c>
    </row>
    <row r="15" spans="1:11" ht="40" customHeight="1" x14ac:dyDescent="0.2">
      <c r="A15" s="1" t="s">
        <v>52</v>
      </c>
      <c r="B15" s="6" t="s">
        <v>53</v>
      </c>
      <c r="C15" s="6" t="s">
        <v>66</v>
      </c>
      <c r="D15" s="6"/>
      <c r="E15" s="6"/>
      <c r="F15" s="10"/>
      <c r="J15" s="12" t="s">
        <v>36</v>
      </c>
      <c r="K15">
        <f>COUNTIF('2. ROSC Active'!C2:C75,J15)</f>
        <v>1</v>
      </c>
    </row>
    <row r="16" spans="1:11" ht="40" customHeight="1" x14ac:dyDescent="0.2">
      <c r="A16" s="8" t="s">
        <v>54</v>
      </c>
      <c r="B16" s="7" t="s">
        <v>96</v>
      </c>
      <c r="C16" s="7"/>
      <c r="D16" s="7"/>
      <c r="E16" s="7"/>
      <c r="F16" s="10"/>
      <c r="J16" s="12" t="s">
        <v>29</v>
      </c>
      <c r="K16">
        <f>COUNTIF('2. ROSC Active'!C2:C75,J16)</f>
        <v>2</v>
      </c>
    </row>
    <row r="17" spans="1:11" ht="40" customHeight="1" x14ac:dyDescent="0.2">
      <c r="A17" s="8" t="s">
        <v>55</v>
      </c>
      <c r="B17" s="6" t="s">
        <v>56</v>
      </c>
      <c r="C17" s="6" t="s">
        <v>57</v>
      </c>
      <c r="D17" s="6" t="s">
        <v>63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2">
      <c r="J18" s="12" t="s">
        <v>68</v>
      </c>
      <c r="K18">
        <f>COUNTIF('2. ROSC Active'!C2:C75,J18)</f>
        <v>0</v>
      </c>
    </row>
    <row r="19" spans="1:11" x14ac:dyDescent="0.2">
      <c r="J19" s="12" t="s">
        <v>28</v>
      </c>
      <c r="K19">
        <f>COUNTIF('2. ROSC Active'!C2:C75,J19)</f>
        <v>0</v>
      </c>
    </row>
    <row r="20" spans="1:11" x14ac:dyDescent="0.2">
      <c r="J20" s="12" t="s">
        <v>35</v>
      </c>
      <c r="K20">
        <f>COUNTIF('2. ROSC Active'!C2:C75,J20)</f>
        <v>1</v>
      </c>
    </row>
    <row r="21" spans="1:11" x14ac:dyDescent="0.2">
      <c r="J21" s="12" t="s">
        <v>40</v>
      </c>
      <c r="K21">
        <f>COUNTIF('2. ROSC Active'!C2:C75,J21)</f>
        <v>1</v>
      </c>
    </row>
    <row r="22" spans="1:11" x14ac:dyDescent="0.2">
      <c r="J22" s="12" t="s">
        <v>34</v>
      </c>
      <c r="K22">
        <f>COUNTIF('2. ROSC Active'!C2:C75,J22)</f>
        <v>0</v>
      </c>
    </row>
    <row r="23" spans="1:11" x14ac:dyDescent="0.2">
      <c r="J23" s="12" t="s">
        <v>60</v>
      </c>
      <c r="K23">
        <f>COUNTIF('2. ROSC Active'!C2:C75,J23)</f>
        <v>1</v>
      </c>
    </row>
    <row r="24" spans="1:11" x14ac:dyDescent="0.2">
      <c r="J24" s="12" t="s">
        <v>44</v>
      </c>
      <c r="K24">
        <f>COUNTIF('2. ROSC Active'!C2:C75,J24)</f>
        <v>1</v>
      </c>
    </row>
    <row r="25" spans="1:11" x14ac:dyDescent="0.2">
      <c r="J25" s="12" t="s">
        <v>62</v>
      </c>
      <c r="K25">
        <f>COUNTIF('2. ROSC Active'!C2:C75,J25)</f>
        <v>0</v>
      </c>
    </row>
    <row r="26" spans="1:11" x14ac:dyDescent="0.2">
      <c r="J26" s="12" t="s">
        <v>46</v>
      </c>
      <c r="K26">
        <f>COUNTIF('2. ROSC Active'!C2:C75,J26)</f>
        <v>4</v>
      </c>
    </row>
    <row r="27" spans="1:11" x14ac:dyDescent="0.2">
      <c r="J27" s="12" t="s">
        <v>45</v>
      </c>
      <c r="K27">
        <f>COUNTIF('2. ROSC Active'!C2:C75,J27)</f>
        <v>0</v>
      </c>
    </row>
    <row r="28" spans="1:11" x14ac:dyDescent="0.2">
      <c r="J28" s="12" t="s">
        <v>42</v>
      </c>
      <c r="K28">
        <f>COUNTIF('2. ROSC Active'!C2:C75,J28)</f>
        <v>0</v>
      </c>
    </row>
    <row r="29" spans="1:11" x14ac:dyDescent="0.2">
      <c r="J29" s="12" t="s">
        <v>38</v>
      </c>
      <c r="K29">
        <f>COUNTIF('2. ROSC Active'!C2:C75,J29)</f>
        <v>0</v>
      </c>
    </row>
    <row r="30" spans="1:11" x14ac:dyDescent="0.2">
      <c r="J30" s="12" t="s">
        <v>39</v>
      </c>
      <c r="K30">
        <f>COUNTIF('2. ROSC Active'!C2:C75,J30)</f>
        <v>1</v>
      </c>
    </row>
    <row r="31" spans="1:11" x14ac:dyDescent="0.2">
      <c r="J31" s="12" t="s">
        <v>37</v>
      </c>
      <c r="K31">
        <f>COUNTIF('2. ROSC Active'!C2:C75,J31)</f>
        <v>1</v>
      </c>
    </row>
    <row r="32" spans="1:11" x14ac:dyDescent="0.2">
      <c r="J32" s="12" t="s">
        <v>61</v>
      </c>
      <c r="K32">
        <f>COUNTIF('2. ROSC Active'!C2:C75,J32)</f>
        <v>1</v>
      </c>
    </row>
    <row r="33" spans="10:11" x14ac:dyDescent="0.2">
      <c r="J33" s="12" t="s">
        <v>96</v>
      </c>
      <c r="K33">
        <f>COUNTIF('2. ROSC Active'!C2:C75,J33)</f>
        <v>1</v>
      </c>
    </row>
    <row r="34" spans="10:11" x14ac:dyDescent="0.2">
      <c r="J34" s="12" t="s">
        <v>89</v>
      </c>
      <c r="K34">
        <f>COUNTIF('2. ROSC Active'!C2:C75,J34)</f>
        <v>0</v>
      </c>
    </row>
    <row r="35" spans="10:11" x14ac:dyDescent="0.2">
      <c r="J35" s="12" t="s">
        <v>90</v>
      </c>
      <c r="K35">
        <f>COUNTIF('2. ROSC Active'!C2:C75,J35)</f>
        <v>0</v>
      </c>
    </row>
    <row r="36" spans="10:11" x14ac:dyDescent="0.2">
      <c r="J36" s="12" t="s">
        <v>88</v>
      </c>
      <c r="K36">
        <f>COUNTIF('2. ROSC Active'!C2:C75,J36)</f>
        <v>0</v>
      </c>
    </row>
    <row r="37" spans="10:11" x14ac:dyDescent="0.2">
      <c r="J37" s="12" t="s">
        <v>67</v>
      </c>
      <c r="K37">
        <f>COUNTIF('2. ROSC Active'!C2:C75,J37)</f>
        <v>0</v>
      </c>
    </row>
    <row r="38" spans="10:11" x14ac:dyDescent="0.2">
      <c r="J38" s="12" t="s">
        <v>19</v>
      </c>
      <c r="K38">
        <f>COUNTIF('2. ROSC Active'!C2:C75,J38)</f>
        <v>0</v>
      </c>
    </row>
    <row r="39" spans="10:11" x14ac:dyDescent="0.2">
      <c r="J39" s="12" t="s">
        <v>20</v>
      </c>
      <c r="K39">
        <f>COUNTIF('2. ROSC Active'!C2:C75,J39)</f>
        <v>0</v>
      </c>
    </row>
    <row r="40" spans="10:11" x14ac:dyDescent="0.2">
      <c r="J40" s="12" t="s">
        <v>18</v>
      </c>
      <c r="K40">
        <f>COUNTIF('2. ROSC Active'!C2:C75,J40)</f>
        <v>0</v>
      </c>
    </row>
    <row r="41" spans="10:11" x14ac:dyDescent="0.2">
      <c r="J41" s="12" t="s">
        <v>73</v>
      </c>
      <c r="K41">
        <f>COUNTIF('2. ROSC Active'!C2:C75,J41)</f>
        <v>0</v>
      </c>
    </row>
    <row r="42" spans="10:11" x14ac:dyDescent="0.2">
      <c r="J42" s="12" t="s">
        <v>98</v>
      </c>
      <c r="K42">
        <f>COUNTIF('2. ROSC Active'!C2:C75,J42)</f>
        <v>0</v>
      </c>
    </row>
    <row r="43" spans="10:11" x14ac:dyDescent="0.2">
      <c r="J43" s="12" t="s">
        <v>95</v>
      </c>
      <c r="K43">
        <f>COUNTIF('2. ROSC Active'!C2:C75,J43)</f>
        <v>2</v>
      </c>
    </row>
    <row r="44" spans="10:11" x14ac:dyDescent="0.2">
      <c r="J44" s="12" t="s">
        <v>72</v>
      </c>
      <c r="K44">
        <f>COUNTIF('2. ROSC Active'!C2:C75,J44)</f>
        <v>0</v>
      </c>
    </row>
    <row r="45" spans="10:11" x14ac:dyDescent="0.2">
      <c r="J45" s="12" t="s">
        <v>94</v>
      </c>
      <c r="K45">
        <f>COUNTIF('2. ROSC Active'!C2:C75,J45)</f>
        <v>1</v>
      </c>
    </row>
    <row r="46" spans="10:11" x14ac:dyDescent="0.2">
      <c r="J46" s="12" t="s">
        <v>59</v>
      </c>
      <c r="K46">
        <f>COUNTIF('2. ROSC Active'!C2:C75,J46)</f>
        <v>1</v>
      </c>
    </row>
    <row r="47" spans="10:11" x14ac:dyDescent="0.2">
      <c r="J47" s="12" t="s">
        <v>32</v>
      </c>
      <c r="K47">
        <f>COUNTIF('2. ROSC Active'!C2:C75,J47)</f>
        <v>0</v>
      </c>
    </row>
    <row r="48" spans="10:11" x14ac:dyDescent="0.2">
      <c r="J48" s="12" t="s">
        <v>31</v>
      </c>
      <c r="K48">
        <f>COUNTIF('2. ROSC Active'!C2:C75,J48)</f>
        <v>3</v>
      </c>
    </row>
    <row r="49" spans="10:11" x14ac:dyDescent="0.2">
      <c r="J49" s="12" t="s">
        <v>41</v>
      </c>
      <c r="K49">
        <f>COUNTIF('2. ROSC Active'!C2:C75,J49)</f>
        <v>0</v>
      </c>
    </row>
    <row r="50" spans="10:11" x14ac:dyDescent="0.2">
      <c r="J50" s="12" t="s">
        <v>48</v>
      </c>
      <c r="K50">
        <f>COUNTIF('2. ROSC Active'!C2:C75,J50)</f>
        <v>0</v>
      </c>
    </row>
    <row r="51" spans="10:11" x14ac:dyDescent="0.2">
      <c r="J51" s="12" t="s">
        <v>64</v>
      </c>
      <c r="K51">
        <f>COUNTIF('2. ROSC Active'!C2:C75,J51)</f>
        <v>0</v>
      </c>
    </row>
    <row r="52" spans="10:11" x14ac:dyDescent="0.2">
      <c r="J52" s="12" t="s">
        <v>53</v>
      </c>
      <c r="K52">
        <f>COUNTIF('2. ROSC Active'!C2:C75,J52)</f>
        <v>0</v>
      </c>
    </row>
    <row r="53" spans="10:11" x14ac:dyDescent="0.2">
      <c r="J53" s="12" t="s">
        <v>66</v>
      </c>
      <c r="K53">
        <f>COUNTIF('2. ROSC Active'!C2:C75,J53)</f>
        <v>0</v>
      </c>
    </row>
    <row r="55" spans="10:11" x14ac:dyDescent="0.2">
      <c r="J55" s="12" t="s">
        <v>102</v>
      </c>
      <c r="K55">
        <f>SUM(K2:K53)</f>
        <v>28</v>
      </c>
    </row>
    <row r="56" spans="10:11" x14ac:dyDescent="0.2">
      <c r="J56" s="12" t="s">
        <v>101</v>
      </c>
      <c r="K56">
        <f>COUNTIF(K2:K53, "&gt;0")</f>
        <v>18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gerald Lott</cp:lastModifiedBy>
  <cp:lastPrinted>2022-06-10T23:39:20Z</cp:lastPrinted>
  <dcterms:created xsi:type="dcterms:W3CDTF">2022-05-19T17:55:56Z</dcterms:created>
  <dcterms:modified xsi:type="dcterms:W3CDTF">2024-06-05T16:14:01Z</dcterms:modified>
</cp:coreProperties>
</file>