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ffm\Documents\"/>
    </mc:Choice>
  </mc:AlternateContent>
  <bookViews>
    <workbookView xWindow="0" yWindow="0" windowWidth="23040" windowHeight="9192" activeTab="1"/>
  </bookViews>
  <sheets>
    <sheet name="1. Cover Sheet" sheetId="2" r:id="rId1"/>
    <sheet name="2. ROSC Active" sheetId="3" r:id="rId2"/>
    <sheet name="3. Sector Informatio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<sst xmlns="http://schemas.openxmlformats.org/spreadsheetml/2006/main" count="311" uniqueCount="194">
  <si>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</si>
  <si>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</si>
  <si>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</si>
  <si>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</si>
  <si>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</si>
  <si>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</si>
  <si>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</si>
  <si>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</si>
  <si>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</si>
  <si>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</si>
  <si>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</si>
  <si>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</si>
  <si>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</si>
  <si>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</si>
  <si>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</si>
  <si>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</si>
  <si>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</si>
  <si>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</si>
  <si>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</si>
  <si>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</si>
  <si>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</si>
  <si>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</si>
  <si>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</si>
  <si>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</si>
  <si>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</si>
  <si>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</si>
  <si>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</si>
  <si>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</si>
  <si>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</si>
  <si>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</si>
  <si>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</si>
  <si>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</si>
  <si>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</si>
  <si>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</si>
  <si>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</si>
  <si>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</si>
  <si>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</si>
  <si>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</si>
  <si>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</si>
  <si>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</si>
  <si>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</si>
  <si>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</si>
  <si>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</si>
  <si>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</si>
  <si>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</si>
  <si>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</si>
  <si>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</si>
  <si>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</si>
  <si>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</si>
  <si>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</si>
  <si>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</si>
  <si>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</si>
  <si>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</si>
  <si>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</si>
  <si>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</si>
  <si>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</si>
  <si>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</si>
  <si>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</si>
  <si>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</si>
  <si>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</si>
  <si>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</si>
  <si>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</si>
  <si>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</si>
  <si>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</si>
  <si>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</si>
  <si>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</si>
  <si>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</si>
  <si>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</si>
  <si>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</si>
  <si>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</si>
  <si>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</si>
  <si>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</si>
  <si>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</si>
  <si>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</si>
  <si>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</si>
  <si>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</si>
  <si>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</si>
  <si>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</si>
  <si>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</si>
  <si>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</si>
  <si>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</si>
  <si>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</si>
  <si>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</si>
  <si>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</si>
  <si>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</si>
  <si>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</si>
  <si>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</si>
  <si>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</si>
  <si>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</si>
  <si>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</si>
  <si>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</si>
  <si>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</si>
  <si>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</si>
  <si>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</si>
  <si>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</si>
  <si>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</si>
  <si>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</si>
  <si>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</si>
  <si>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</si>
  <si>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</si>
  <si>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</si>
  <si>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</si>
  <si>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McDonough/Fulton County ROSC</t>
  </si>
  <si>
    <t>Bridgeway</t>
  </si>
  <si>
    <t>900 S. Deer Road; Macomb, Illinois. 61455</t>
  </si>
  <si>
    <t>Jeff McFadden</t>
  </si>
  <si>
    <t>309-509-6599</t>
  </si>
  <si>
    <t>jeffm@bway.org</t>
  </si>
  <si>
    <t>Leann Courson/Vicki Rose</t>
  </si>
  <si>
    <t>leannc@bway.org/vickir@bway.org</t>
  </si>
  <si>
    <t>McDonough and Fulton Counties</t>
  </si>
  <si>
    <t>Region 3</t>
  </si>
  <si>
    <t>Sue Tisdale</t>
  </si>
  <si>
    <t>Lisa Walters</t>
  </si>
  <si>
    <t>PLE</t>
  </si>
  <si>
    <t>Drug Court</t>
  </si>
  <si>
    <t>Kate Mallory</t>
  </si>
  <si>
    <t>ROE 26</t>
  </si>
  <si>
    <t>Stephen Ruebush</t>
  </si>
  <si>
    <t>James Gatti</t>
  </si>
  <si>
    <t>Veterans Association</t>
  </si>
  <si>
    <t>Michael Inman</t>
  </si>
  <si>
    <t>Sally Vigezzi</t>
  </si>
  <si>
    <t>Kristin Lewis</t>
  </si>
  <si>
    <t>Micah Garnett</t>
  </si>
  <si>
    <t>Trinity Lutheran Church</t>
  </si>
  <si>
    <t>Carla Bishop</t>
  </si>
  <si>
    <t>Chris Schaffner</t>
  </si>
  <si>
    <t>Maggie Brooks</t>
  </si>
  <si>
    <t>Miranda Lambert</t>
  </si>
  <si>
    <t>Christine Nicholson</t>
  </si>
  <si>
    <t>Chris Rabe</t>
  </si>
  <si>
    <t>Fulton County Arts</t>
  </si>
  <si>
    <t>Tessa Hobbs-Curley</t>
  </si>
  <si>
    <t>Deb Moeller</t>
  </si>
  <si>
    <t>Tonya Davis</t>
  </si>
  <si>
    <t>Amber Clark</t>
  </si>
  <si>
    <t>Samaritan Wellness</t>
  </si>
  <si>
    <t xml:space="preserve">Nicole Driver </t>
  </si>
  <si>
    <t>Samantha Farmer</t>
  </si>
  <si>
    <t>Mandy Schmidt</t>
  </si>
  <si>
    <t>Robert Bryant</t>
  </si>
  <si>
    <t>Mary Jane Clark</t>
  </si>
  <si>
    <t>AHEC</t>
  </si>
  <si>
    <t>Joy Hadley</t>
  </si>
  <si>
    <t>Harm Reduction</t>
  </si>
  <si>
    <t>Duney's Defense</t>
  </si>
  <si>
    <t>Mayor of Macomb</t>
  </si>
  <si>
    <t>Macomb Police</t>
  </si>
  <si>
    <t>Bridgeway/PLE</t>
  </si>
  <si>
    <t xml:space="preserve">North Central </t>
  </si>
  <si>
    <t>M. County Transpor</t>
  </si>
  <si>
    <t>U of I extension</t>
  </si>
  <si>
    <t>As I Still Rise</t>
  </si>
  <si>
    <t>RN/PLE</t>
  </si>
  <si>
    <t>Melissa Calhoun</t>
  </si>
  <si>
    <t>Genesis Gardens</t>
  </si>
  <si>
    <t>Alissa Thorne</t>
  </si>
  <si>
    <t>WIRC</t>
  </si>
  <si>
    <t>Randee Nance</t>
  </si>
  <si>
    <t>Kelly Shiraki</t>
  </si>
  <si>
    <t>Mandy Kreps</t>
  </si>
  <si>
    <t>ROE26/IRIS</t>
  </si>
  <si>
    <t>Lindsey Larson</t>
  </si>
  <si>
    <t>Spoon River CC</t>
  </si>
  <si>
    <t>Matt Haslam</t>
  </si>
  <si>
    <t>WIU Campus Security</t>
  </si>
  <si>
    <t>Vincent Boaz</t>
  </si>
  <si>
    <t>Center for Youth and Family Solutions</t>
  </si>
  <si>
    <t>Vivian Couer</t>
  </si>
  <si>
    <t>WIU Alcohol and other Drugs</t>
  </si>
  <si>
    <t>Birth to 5</t>
  </si>
  <si>
    <t>Paul Larson</t>
  </si>
  <si>
    <t>Shannon McKee</t>
  </si>
  <si>
    <t>Shelley Crary</t>
  </si>
  <si>
    <t xml:space="preserve">Oxford House Reentry </t>
  </si>
  <si>
    <t>Sherry Bliss</t>
  </si>
  <si>
    <t>Tri State Family Services</t>
  </si>
  <si>
    <t>Jolene Whisler</t>
  </si>
  <si>
    <t>Phoenix Development Services</t>
  </si>
  <si>
    <t>Misty Brewer</t>
  </si>
  <si>
    <t>Mike Smith</t>
  </si>
  <si>
    <t>Oxford House</t>
  </si>
  <si>
    <t>Keri Dodson</t>
  </si>
  <si>
    <t xml:space="preserve">Michelle Spiva </t>
  </si>
  <si>
    <t>Fulton/Mason Crisis</t>
  </si>
  <si>
    <t>Ace Whitman</t>
  </si>
  <si>
    <t>Tasma Palmer</t>
  </si>
  <si>
    <t xml:space="preserve">Salvation Army </t>
  </si>
  <si>
    <t>Darcy Eberle</t>
  </si>
  <si>
    <t>Paul Butler</t>
  </si>
  <si>
    <t>Invictus Woods (PLE  also)</t>
  </si>
  <si>
    <t>Brycen McFadden</t>
  </si>
  <si>
    <t>Hayley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</si>
</sst>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102</v>
      </c>
    </row>
    <row r="2" spans="1:2" ht="33" customHeight="1" x14ac:dyDescent="0.3">
      <c r="A2" s="2" t="s">
        <v>2</v>
      </c>
      <c r="B2" s="14" t="s">
        <v>103</v>
      </c>
    </row>
    <row r="3" spans="1:2" ht="33" customHeight="1" x14ac:dyDescent="0.3">
      <c r="A3" s="5" t="s">
        <v>3</v>
      </c>
      <c r="B3" s="13" t="s">
        <v>104</v>
      </c>
    </row>
    <row r="4" spans="1:2" ht="33" customHeight="1" x14ac:dyDescent="0.3">
      <c r="A4" s="2" t="s">
        <v>13</v>
      </c>
      <c r="B4" s="14" t="s">
        <v>105</v>
      </c>
    </row>
    <row r="5" spans="1:2" ht="33" customHeight="1" x14ac:dyDescent="0.3">
      <c r="A5" s="5" t="s">
        <v>14</v>
      </c>
      <c r="B5" s="13" t="s">
        <v>106</v>
      </c>
    </row>
    <row r="6" spans="1:2" ht="33" customHeight="1" x14ac:dyDescent="0.3">
      <c r="A6" s="2" t="s">
        <v>15</v>
      </c>
      <c r="B6" s="14" t="s">
        <v>107</v>
      </c>
    </row>
    <row r="7" spans="1:2" ht="33" customHeight="1" x14ac:dyDescent="0.3">
      <c r="A7" s="5" t="s">
        <v>12</v>
      </c>
      <c r="B7" s="13" t="s">
        <v>108</v>
      </c>
    </row>
    <row r="8" spans="1:2" ht="33" customHeight="1" x14ac:dyDescent="0.3">
      <c r="A8" s="3" t="s">
        <v>11</v>
      </c>
      <c r="B8" s="14" t="s">
        <v>109</v>
      </c>
    </row>
    <row r="9" spans="1:2" ht="33" customHeight="1" x14ac:dyDescent="0.3">
      <c r="A9" s="5" t="s">
        <v>4</v>
      </c>
      <c r="B9" s="13" t="s">
        <v>110</v>
      </c>
    </row>
    <row r="10" spans="1:2" ht="33" customHeight="1" x14ac:dyDescent="0.3">
      <c r="A10" s="2" t="s">
        <v>5</v>
      </c>
      <c r="B10" s="14" t="s">
        <v>111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38" workbookViewId="0">
      <selection activeCell="N56" sqref="N56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16.2" thickBot="1" x14ac:dyDescent="0.35">
      <c r="A2" s="16" t="s">
        <v>144</v>
      </c>
      <c r="B2" s="18">
        <v>45087</v>
      </c>
      <c r="C2" s="24" t="s">
        <v>87</v>
      </c>
      <c r="D2" s="16" t="s">
        <v>114</v>
      </c>
      <c r="E2" s="15"/>
      <c r="F2" s="15">
        <v>1</v>
      </c>
      <c r="G2" s="15">
        <v>1</v>
      </c>
      <c r="H2" s="15"/>
      <c r="I2" s="15"/>
      <c r="J2" s="15"/>
      <c r="K2" s="15"/>
      <c r="L2" s="15"/>
      <c r="M2" s="15"/>
      <c r="N2" s="15"/>
      <c r="O2" s="15">
        <v>1</v>
      </c>
      <c r="P2" s="15">
        <v>1</v>
      </c>
      <c r="Q2" s="4">
        <f>SUM(E2:P2)</f>
        <v>4</v>
      </c>
      <c r="R2" s="25"/>
    </row>
    <row r="3" spans="1:18" ht="31.8" thickBot="1" x14ac:dyDescent="0.35">
      <c r="A3" s="16" t="s">
        <v>112</v>
      </c>
      <c r="B3" s="18">
        <v>44498</v>
      </c>
      <c r="C3" s="24" t="s">
        <v>97</v>
      </c>
      <c r="D3" s="16" t="s">
        <v>146</v>
      </c>
      <c r="E3" s="15">
        <v>1</v>
      </c>
      <c r="F3" s="15">
        <v>1</v>
      </c>
      <c r="G3" s="15"/>
      <c r="H3" s="15"/>
      <c r="I3" s="15"/>
      <c r="J3" s="15"/>
      <c r="K3" s="15">
        <v>1</v>
      </c>
      <c r="L3" s="15"/>
      <c r="M3" s="15"/>
      <c r="N3" s="15"/>
      <c r="O3" s="15"/>
      <c r="P3" s="15"/>
      <c r="Q3" s="4">
        <f>SUM(E3:P3)</f>
        <v>3</v>
      </c>
      <c r="R3" s="16"/>
    </row>
    <row r="4" spans="1:18" ht="16.2" thickBot="1" x14ac:dyDescent="0.35">
      <c r="A4" s="16" t="s">
        <v>113</v>
      </c>
      <c r="B4" s="18">
        <v>44594</v>
      </c>
      <c r="C4" s="24" t="s">
        <v>87</v>
      </c>
      <c r="D4" s="16" t="s">
        <v>114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16.2" thickBot="1" x14ac:dyDescent="0.35">
      <c r="A5" s="16" t="s">
        <v>116</v>
      </c>
      <c r="B5" s="18">
        <v>44594</v>
      </c>
      <c r="C5" s="24" t="s">
        <v>51</v>
      </c>
      <c r="D5" s="16" t="s">
        <v>117</v>
      </c>
      <c r="E5" s="15">
        <v>1</v>
      </c>
      <c r="F5" s="15">
        <v>1</v>
      </c>
      <c r="G5" s="15"/>
      <c r="H5" s="15"/>
      <c r="I5" s="15"/>
      <c r="J5" s="15">
        <v>1</v>
      </c>
      <c r="K5" s="15">
        <v>1</v>
      </c>
      <c r="L5" s="15"/>
      <c r="M5" s="15"/>
      <c r="N5" s="15">
        <v>1</v>
      </c>
      <c r="O5" s="15">
        <v>1</v>
      </c>
      <c r="P5" s="15">
        <v>1</v>
      </c>
      <c r="Q5" s="4">
        <f t="shared" ref="Q5:Q68" si="0">SUM(E5:P5)</f>
        <v>7</v>
      </c>
      <c r="R5" s="16"/>
    </row>
    <row r="6" spans="1:18" ht="16.2" thickBot="1" x14ac:dyDescent="0.35">
      <c r="A6" s="16" t="s">
        <v>118</v>
      </c>
      <c r="B6" s="18">
        <v>44594</v>
      </c>
      <c r="C6" s="24" t="s">
        <v>87</v>
      </c>
      <c r="D6" s="16" t="s">
        <v>114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16.2" thickBot="1" x14ac:dyDescent="0.35">
      <c r="A7" s="16" t="s">
        <v>119</v>
      </c>
      <c r="B7" s="18">
        <v>44762</v>
      </c>
      <c r="C7" s="24" t="s">
        <v>59</v>
      </c>
      <c r="D7" s="16" t="s">
        <v>120</v>
      </c>
      <c r="E7" s="15"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/>
    </row>
    <row r="8" spans="1:18" ht="31.8" thickBot="1" x14ac:dyDescent="0.35">
      <c r="A8" s="16" t="s">
        <v>121</v>
      </c>
      <c r="B8" s="18">
        <v>44630</v>
      </c>
      <c r="C8" s="24" t="s">
        <v>27</v>
      </c>
      <c r="D8" s="16" t="s">
        <v>147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31.8" thickBot="1" x14ac:dyDescent="0.35">
      <c r="A9" s="16" t="s">
        <v>122</v>
      </c>
      <c r="B9" s="18">
        <v>44594</v>
      </c>
      <c r="C9" s="24" t="s">
        <v>37</v>
      </c>
      <c r="D9" s="16" t="s">
        <v>148</v>
      </c>
      <c r="E9" s="15">
        <v>1</v>
      </c>
      <c r="F9" s="15">
        <v>1</v>
      </c>
      <c r="G9" s="15">
        <v>1</v>
      </c>
      <c r="H9" s="15"/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15"/>
      <c r="P9" s="15"/>
      <c r="Q9" s="4">
        <f t="shared" si="0"/>
        <v>9</v>
      </c>
      <c r="R9" s="16"/>
    </row>
    <row r="10" spans="1:18" ht="16.2" thickBot="1" x14ac:dyDescent="0.35">
      <c r="A10" s="16" t="s">
        <v>123</v>
      </c>
      <c r="B10" s="18">
        <v>44630</v>
      </c>
      <c r="C10" s="24" t="s">
        <v>88</v>
      </c>
      <c r="D10" s="16" t="s">
        <v>149</v>
      </c>
      <c r="E10" s="15">
        <v>1</v>
      </c>
      <c r="F10" s="15">
        <v>1</v>
      </c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3</v>
      </c>
      <c r="R10" s="16"/>
    </row>
    <row r="11" spans="1:18" ht="31.8" thickBot="1" x14ac:dyDescent="0.35">
      <c r="A11" s="16" t="s">
        <v>124</v>
      </c>
      <c r="B11" s="18">
        <v>44594</v>
      </c>
      <c r="C11" s="24" t="s">
        <v>21</v>
      </c>
      <c r="D11" s="16" t="s">
        <v>125</v>
      </c>
      <c r="E11" s="15">
        <v>1</v>
      </c>
      <c r="F11" s="15">
        <v>1</v>
      </c>
      <c r="G11" s="15"/>
      <c r="H11" s="15">
        <v>1</v>
      </c>
      <c r="I11" s="15">
        <v>1</v>
      </c>
      <c r="J11" s="15">
        <v>1</v>
      </c>
      <c r="K11" s="15"/>
      <c r="L11" s="15">
        <v>1</v>
      </c>
      <c r="M11" s="15"/>
      <c r="N11" s="15"/>
      <c r="O11" s="15"/>
      <c r="P11" s="15">
        <v>1</v>
      </c>
      <c r="Q11" s="4">
        <f t="shared" si="0"/>
        <v>7</v>
      </c>
      <c r="R11" s="16"/>
    </row>
    <row r="12" spans="1:18" ht="31.8" thickBot="1" x14ac:dyDescent="0.35">
      <c r="A12" s="16" t="s">
        <v>126</v>
      </c>
      <c r="B12" s="18">
        <v>44594</v>
      </c>
      <c r="C12" s="24" t="s">
        <v>44</v>
      </c>
      <c r="D12" s="16" t="s">
        <v>115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1.8" thickBot="1" x14ac:dyDescent="0.35">
      <c r="A13" s="16" t="s">
        <v>127</v>
      </c>
      <c r="B13" s="18">
        <v>44824</v>
      </c>
      <c r="C13" s="24" t="s">
        <v>97</v>
      </c>
      <c r="D13" s="16" t="s">
        <v>145</v>
      </c>
      <c r="E13" s="15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1.8" thickBot="1" x14ac:dyDescent="0.35">
      <c r="A14" s="16" t="s">
        <v>128</v>
      </c>
      <c r="B14" s="18">
        <v>44594</v>
      </c>
      <c r="C14" s="24" t="s">
        <v>31</v>
      </c>
      <c r="D14" s="16" t="s">
        <v>150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/>
      <c r="O14" s="15">
        <v>1</v>
      </c>
      <c r="P14" s="15"/>
      <c r="Q14" s="4">
        <f t="shared" si="0"/>
        <v>10</v>
      </c>
      <c r="R14" s="16"/>
    </row>
    <row r="15" spans="1:18" ht="31.8" thickBot="1" x14ac:dyDescent="0.35">
      <c r="A15" s="16" t="s">
        <v>129</v>
      </c>
      <c r="B15" s="18">
        <v>44594</v>
      </c>
      <c r="C15" s="24" t="s">
        <v>56</v>
      </c>
      <c r="D15" s="16" t="s">
        <v>151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16.2" thickBot="1" x14ac:dyDescent="0.35">
      <c r="A16" s="16" t="s">
        <v>130</v>
      </c>
      <c r="B16" s="18">
        <v>44630</v>
      </c>
      <c r="C16" s="24" t="s">
        <v>51</v>
      </c>
      <c r="D16" s="16" t="s">
        <v>117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31.8" thickBot="1" x14ac:dyDescent="0.35">
      <c r="A17" s="16" t="s">
        <v>131</v>
      </c>
      <c r="B17" s="18">
        <v>44824</v>
      </c>
      <c r="C17" s="24" t="s">
        <v>56</v>
      </c>
      <c r="D17" s="16" t="s">
        <v>132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31.8" thickBot="1" x14ac:dyDescent="0.35">
      <c r="A18" s="16" t="s">
        <v>133</v>
      </c>
      <c r="B18" s="18">
        <v>44630</v>
      </c>
      <c r="C18" s="24" t="s">
        <v>50</v>
      </c>
      <c r="D18" s="16" t="s">
        <v>152</v>
      </c>
      <c r="E18" s="15">
        <v>1</v>
      </c>
      <c r="F18" s="15"/>
      <c r="G18" s="15"/>
      <c r="H18" s="15"/>
      <c r="I18" s="15">
        <v>1</v>
      </c>
      <c r="J18" s="15"/>
      <c r="K18" s="15"/>
      <c r="L18" s="15"/>
      <c r="M18" s="15"/>
      <c r="N18" s="15">
        <v>1</v>
      </c>
      <c r="O18" s="15"/>
      <c r="P18" s="15"/>
      <c r="Q18" s="4">
        <f t="shared" si="0"/>
        <v>3</v>
      </c>
      <c r="R18" s="16"/>
    </row>
    <row r="19" spans="1:18" ht="31.8" thickBot="1" x14ac:dyDescent="0.35">
      <c r="A19" s="16" t="s">
        <v>134</v>
      </c>
      <c r="B19" s="18">
        <v>44875</v>
      </c>
      <c r="C19" s="24" t="s">
        <v>93</v>
      </c>
      <c r="D19" s="16" t="s">
        <v>120</v>
      </c>
      <c r="E19" s="15"/>
      <c r="F19" s="15">
        <v>1</v>
      </c>
      <c r="G19" s="15"/>
      <c r="H19" s="15"/>
      <c r="I19" s="15">
        <v>1</v>
      </c>
      <c r="J19" s="15"/>
      <c r="K19" s="15"/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4">
        <f t="shared" si="0"/>
        <v>7</v>
      </c>
      <c r="R19" s="16"/>
    </row>
    <row r="20" spans="1:18" ht="31.8" thickBot="1" x14ac:dyDescent="0.35">
      <c r="A20" s="16" t="s">
        <v>135</v>
      </c>
      <c r="B20" s="18">
        <v>44799</v>
      </c>
      <c r="C20" s="24" t="s">
        <v>20</v>
      </c>
      <c r="D20" s="16" t="s">
        <v>153</v>
      </c>
      <c r="E20" s="15">
        <v>1</v>
      </c>
      <c r="F20" s="15">
        <v>1</v>
      </c>
      <c r="G20" s="15">
        <v>1</v>
      </c>
      <c r="H20" s="15">
        <v>1</v>
      </c>
      <c r="I20" s="15"/>
      <c r="J20" s="15"/>
      <c r="K20" s="15">
        <v>1</v>
      </c>
      <c r="L20" s="15"/>
      <c r="M20" s="15"/>
      <c r="N20" s="15"/>
      <c r="O20" s="15"/>
      <c r="P20" s="15"/>
      <c r="Q20" s="4">
        <f t="shared" si="0"/>
        <v>5</v>
      </c>
      <c r="R20" s="16"/>
    </row>
    <row r="21" spans="1:18" ht="31.8" thickBot="1" x14ac:dyDescent="0.35">
      <c r="A21" s="16" t="s">
        <v>136</v>
      </c>
      <c r="B21" s="18">
        <v>44594</v>
      </c>
      <c r="C21" s="24" t="s">
        <v>19</v>
      </c>
      <c r="D21" s="16" t="s">
        <v>137</v>
      </c>
      <c r="E21" s="15">
        <v>1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16.2" thickBot="1" x14ac:dyDescent="0.35">
      <c r="A22" s="16" t="s">
        <v>138</v>
      </c>
      <c r="B22" s="18">
        <v>44594</v>
      </c>
      <c r="C22" s="24" t="s">
        <v>87</v>
      </c>
      <c r="D22" s="16" t="s">
        <v>154</v>
      </c>
      <c r="E22" s="15"/>
      <c r="F22" s="15"/>
      <c r="G22" s="15"/>
      <c r="H22" s="15"/>
      <c r="I22" s="15"/>
      <c r="J22" s="15"/>
      <c r="K22" s="15">
        <v>1</v>
      </c>
      <c r="L22" s="15">
        <v>1</v>
      </c>
      <c r="M22" s="15"/>
      <c r="N22" s="15">
        <v>1</v>
      </c>
      <c r="O22" s="15">
        <v>1</v>
      </c>
      <c r="P22" s="15"/>
      <c r="Q22" s="4">
        <f t="shared" si="0"/>
        <v>4</v>
      </c>
      <c r="R22" s="16"/>
    </row>
    <row r="23" spans="1:18" ht="16.2" thickBot="1" x14ac:dyDescent="0.35">
      <c r="A23" s="16" t="s">
        <v>139</v>
      </c>
      <c r="B23" s="18">
        <v>45005</v>
      </c>
      <c r="C23" s="24" t="s">
        <v>87</v>
      </c>
      <c r="D23" s="16" t="s">
        <v>114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6.2" thickBot="1" x14ac:dyDescent="0.35">
      <c r="A24" s="16" t="s">
        <v>140</v>
      </c>
      <c r="B24" s="18">
        <v>45005</v>
      </c>
      <c r="C24" s="24" t="s">
        <v>87</v>
      </c>
      <c r="D24" s="16" t="s">
        <v>114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2" thickBot="1" x14ac:dyDescent="0.35">
      <c r="A25" s="16" t="s">
        <v>141</v>
      </c>
      <c r="B25" s="18">
        <v>44799</v>
      </c>
      <c r="C25" s="24" t="s">
        <v>87</v>
      </c>
      <c r="D25" s="16" t="s">
        <v>114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2" thickBot="1" x14ac:dyDescent="0.35">
      <c r="A26" s="16" t="s">
        <v>142</v>
      </c>
      <c r="B26" s="18">
        <v>44630</v>
      </c>
      <c r="C26" s="24" t="s">
        <v>40</v>
      </c>
      <c r="D26" s="16" t="s">
        <v>143</v>
      </c>
      <c r="E26" s="15">
        <v>1</v>
      </c>
      <c r="F26" s="15"/>
      <c r="G26" s="15">
        <v>1</v>
      </c>
      <c r="H26" s="15">
        <v>1</v>
      </c>
      <c r="I26" s="15">
        <v>1</v>
      </c>
      <c r="J26" s="15"/>
      <c r="K26" s="15"/>
      <c r="L26" s="15"/>
      <c r="M26" s="15"/>
      <c r="N26" s="15"/>
      <c r="O26" s="15">
        <v>1</v>
      </c>
      <c r="P26" s="15"/>
      <c r="Q26" s="4">
        <f t="shared" si="0"/>
        <v>5</v>
      </c>
      <c r="R26" s="16"/>
    </row>
    <row r="27" spans="1:18" ht="31.8" thickBot="1" x14ac:dyDescent="0.35">
      <c r="A27" s="16" t="s">
        <v>155</v>
      </c>
      <c r="B27" s="18">
        <v>45026</v>
      </c>
      <c r="C27" s="24" t="s">
        <v>19</v>
      </c>
      <c r="D27" s="16" t="s">
        <v>156</v>
      </c>
      <c r="E27" s="15">
        <v>1</v>
      </c>
      <c r="F27" s="15">
        <v>1</v>
      </c>
      <c r="G27" s="15">
        <v>1</v>
      </c>
      <c r="H27" s="15">
        <v>1</v>
      </c>
      <c r="I27" s="15"/>
      <c r="J27" s="15">
        <v>1</v>
      </c>
      <c r="K27" s="15">
        <v>1</v>
      </c>
      <c r="L27" s="15"/>
      <c r="M27" s="15"/>
      <c r="N27" s="15"/>
      <c r="O27" s="15"/>
      <c r="P27" s="15"/>
      <c r="Q27" s="4">
        <f t="shared" si="0"/>
        <v>6</v>
      </c>
      <c r="R27" s="16"/>
    </row>
    <row r="28" spans="1:18" ht="31.8" thickBot="1" x14ac:dyDescent="0.35">
      <c r="A28" s="16" t="s">
        <v>157</v>
      </c>
      <c r="B28" s="18">
        <v>44824</v>
      </c>
      <c r="C28" s="24" t="s">
        <v>94</v>
      </c>
      <c r="D28" s="16" t="s">
        <v>158</v>
      </c>
      <c r="E28" s="15">
        <v>1</v>
      </c>
      <c r="F28" s="15">
        <v>1</v>
      </c>
      <c r="G28" s="15">
        <v>1</v>
      </c>
      <c r="H28" s="15"/>
      <c r="I28" s="15">
        <v>1</v>
      </c>
      <c r="J28" s="15"/>
      <c r="K28" s="15"/>
      <c r="L28" s="15"/>
      <c r="M28" s="15"/>
      <c r="N28" s="15"/>
      <c r="O28" s="15"/>
      <c r="P28" s="15"/>
      <c r="Q28" s="4">
        <f t="shared" si="0"/>
        <v>4</v>
      </c>
      <c r="R28" s="16"/>
    </row>
    <row r="29" spans="1:18" ht="16.2" thickBot="1" x14ac:dyDescent="0.35">
      <c r="A29" s="16" t="s">
        <v>159</v>
      </c>
      <c r="B29" s="18">
        <v>44963</v>
      </c>
      <c r="C29" s="24" t="s">
        <v>87</v>
      </c>
      <c r="D29" s="16" t="s">
        <v>114</v>
      </c>
      <c r="E29" s="15">
        <v>1</v>
      </c>
      <c r="F29" s="15">
        <v>1</v>
      </c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4">
        <f t="shared" si="0"/>
        <v>3</v>
      </c>
      <c r="R29" s="16"/>
    </row>
    <row r="30" spans="1:18" ht="31.8" thickBot="1" x14ac:dyDescent="0.35">
      <c r="A30" s="16" t="s">
        <v>160</v>
      </c>
      <c r="B30" s="18">
        <v>45127</v>
      </c>
      <c r="C30" s="24" t="s">
        <v>94</v>
      </c>
      <c r="D30" s="16" t="s">
        <v>158</v>
      </c>
      <c r="E30" s="15">
        <v>1</v>
      </c>
      <c r="F30" s="15">
        <v>1</v>
      </c>
      <c r="G30" s="15">
        <v>1</v>
      </c>
      <c r="H30" s="15"/>
      <c r="I30" s="15">
        <v>1</v>
      </c>
      <c r="J30" s="15">
        <v>1</v>
      </c>
      <c r="K30" s="15"/>
      <c r="L30" s="15"/>
      <c r="M30" s="15"/>
      <c r="N30" s="15"/>
      <c r="O30" s="15"/>
      <c r="P30" s="15"/>
      <c r="Q30" s="4">
        <f t="shared" si="0"/>
        <v>5</v>
      </c>
      <c r="R30" s="16"/>
    </row>
    <row r="31" spans="1:18" ht="16.2" thickBot="1" x14ac:dyDescent="0.35">
      <c r="A31" s="16" t="s">
        <v>161</v>
      </c>
      <c r="B31" s="18">
        <v>44799</v>
      </c>
      <c r="C31" s="24" t="s">
        <v>51</v>
      </c>
      <c r="D31" s="16" t="s">
        <v>162</v>
      </c>
      <c r="E31" s="15">
        <v>1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2</v>
      </c>
      <c r="R31" s="16"/>
    </row>
    <row r="32" spans="1:18" ht="31.8" thickBot="1" x14ac:dyDescent="0.35">
      <c r="A32" s="16" t="s">
        <v>163</v>
      </c>
      <c r="B32" s="18">
        <v>44824</v>
      </c>
      <c r="C32" s="24" t="s">
        <v>68</v>
      </c>
      <c r="D32" s="16" t="s">
        <v>164</v>
      </c>
      <c r="E32" s="15"/>
      <c r="F32" s="15"/>
      <c r="G32" s="15"/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/>
      <c r="N32" s="15">
        <v>1</v>
      </c>
      <c r="O32" s="15"/>
      <c r="P32" s="15"/>
      <c r="Q32" s="4">
        <f t="shared" si="0"/>
        <v>6</v>
      </c>
      <c r="R32" s="16"/>
    </row>
    <row r="33" spans="1:18" ht="31.8" thickBot="1" x14ac:dyDescent="0.35">
      <c r="A33" s="16" t="s">
        <v>165</v>
      </c>
      <c r="B33" s="18">
        <v>44799</v>
      </c>
      <c r="C33" s="24" t="s">
        <v>60</v>
      </c>
      <c r="D33" s="16" t="s">
        <v>166</v>
      </c>
      <c r="E33" s="15">
        <v>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1</v>
      </c>
      <c r="R33" s="16"/>
    </row>
    <row r="34" spans="1:18" ht="31.8" thickBot="1" x14ac:dyDescent="0.35">
      <c r="A34" s="16" t="s">
        <v>167</v>
      </c>
      <c r="B34" s="18">
        <v>44691</v>
      </c>
      <c r="C34" s="24" t="s">
        <v>53</v>
      </c>
      <c r="D34" s="16" t="s">
        <v>168</v>
      </c>
      <c r="E34" s="15">
        <v>1</v>
      </c>
      <c r="F34" s="15"/>
      <c r="G34" s="15">
        <v>1</v>
      </c>
      <c r="H34" s="15">
        <v>1</v>
      </c>
      <c r="I34" s="15"/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/>
      <c r="P34" s="15">
        <v>1</v>
      </c>
      <c r="Q34" s="4">
        <f t="shared" si="0"/>
        <v>9</v>
      </c>
      <c r="R34" s="16"/>
    </row>
    <row r="35" spans="1:18" ht="31.8" thickBot="1" x14ac:dyDescent="0.35">
      <c r="A35" s="16" t="s">
        <v>169</v>
      </c>
      <c r="B35" s="18">
        <v>44630</v>
      </c>
      <c r="C35" s="24" t="s">
        <v>58</v>
      </c>
      <c r="D35" s="16" t="s">
        <v>170</v>
      </c>
      <c r="E35" s="15">
        <v>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/>
    </row>
    <row r="36" spans="1:18" ht="16.2" thickBot="1" x14ac:dyDescent="0.35">
      <c r="A36" s="16" t="s">
        <v>172</v>
      </c>
      <c r="B36" s="18">
        <v>44799</v>
      </c>
      <c r="C36" s="24" t="s">
        <v>64</v>
      </c>
      <c r="D36" s="16" t="s">
        <v>171</v>
      </c>
      <c r="E36" s="15"/>
      <c r="F36" s="15">
        <v>1</v>
      </c>
      <c r="G36" s="15">
        <v>1</v>
      </c>
      <c r="H36" s="15">
        <v>1</v>
      </c>
      <c r="I36" s="15"/>
      <c r="J36" s="15"/>
      <c r="K36" s="15"/>
      <c r="L36" s="15"/>
      <c r="M36" s="15">
        <v>1</v>
      </c>
      <c r="N36" s="15"/>
      <c r="O36" s="15">
        <v>1</v>
      </c>
      <c r="P36" s="15"/>
      <c r="Q36" s="4">
        <f t="shared" si="0"/>
        <v>5</v>
      </c>
      <c r="R36" s="16"/>
    </row>
    <row r="37" spans="1:18" ht="16.2" thickBot="1" x14ac:dyDescent="0.35">
      <c r="A37" s="16" t="s">
        <v>173</v>
      </c>
      <c r="B37" s="18">
        <v>44799</v>
      </c>
      <c r="C37" s="24" t="s">
        <v>64</v>
      </c>
      <c r="D37" s="16" t="s">
        <v>171</v>
      </c>
      <c r="E37" s="15">
        <v>1</v>
      </c>
      <c r="F37" s="15"/>
      <c r="G37" s="15">
        <v>1</v>
      </c>
      <c r="H37" s="15">
        <v>1</v>
      </c>
      <c r="I37" s="15"/>
      <c r="J37" s="15">
        <v>1</v>
      </c>
      <c r="K37" s="15">
        <v>1</v>
      </c>
      <c r="L37" s="15"/>
      <c r="M37" s="15"/>
      <c r="N37" s="15">
        <v>1</v>
      </c>
      <c r="O37" s="15">
        <v>1</v>
      </c>
      <c r="P37" s="15">
        <v>1</v>
      </c>
      <c r="Q37" s="4">
        <f t="shared" si="0"/>
        <v>8</v>
      </c>
      <c r="R37" s="16"/>
    </row>
    <row r="38" spans="1:18" ht="31.8" thickBot="1" x14ac:dyDescent="0.35">
      <c r="A38" s="16" t="s">
        <v>174</v>
      </c>
      <c r="B38" s="18">
        <v>45174</v>
      </c>
      <c r="C38" s="24" t="s">
        <v>19</v>
      </c>
      <c r="D38" s="16" t="s">
        <v>175</v>
      </c>
      <c r="E38" s="15"/>
      <c r="F38" s="15"/>
      <c r="G38" s="15"/>
      <c r="H38" s="15"/>
      <c r="I38" s="15">
        <v>1</v>
      </c>
      <c r="J38" s="15"/>
      <c r="K38" s="15">
        <v>1</v>
      </c>
      <c r="L38" s="15">
        <v>1</v>
      </c>
      <c r="M38" s="15">
        <v>1</v>
      </c>
      <c r="N38" s="15"/>
      <c r="O38" s="15"/>
      <c r="P38" s="15">
        <v>1</v>
      </c>
      <c r="Q38" s="4">
        <f t="shared" si="0"/>
        <v>5</v>
      </c>
      <c r="R38" s="16"/>
    </row>
    <row r="39" spans="1:18" ht="31.8" thickBot="1" x14ac:dyDescent="0.35">
      <c r="A39" s="16" t="s">
        <v>176</v>
      </c>
      <c r="B39" s="18">
        <v>45174</v>
      </c>
      <c r="C39" s="24" t="s">
        <v>32</v>
      </c>
      <c r="D39" s="16" t="s">
        <v>177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31.8" thickBot="1" x14ac:dyDescent="0.35">
      <c r="A40" s="16" t="s">
        <v>178</v>
      </c>
      <c r="B40" s="18">
        <v>45174</v>
      </c>
      <c r="C40" s="24" t="s">
        <v>19</v>
      </c>
      <c r="D40" s="16" t="s">
        <v>179</v>
      </c>
      <c r="E40" s="15">
        <v>1</v>
      </c>
      <c r="F40" s="15">
        <v>1</v>
      </c>
      <c r="G40" s="15">
        <v>1</v>
      </c>
      <c r="H40" s="15">
        <v>1</v>
      </c>
      <c r="I40" s="15"/>
      <c r="J40" s="15">
        <v>1</v>
      </c>
      <c r="K40" s="15">
        <v>1</v>
      </c>
      <c r="L40" s="15"/>
      <c r="M40" s="15"/>
      <c r="N40" s="15">
        <v>1</v>
      </c>
      <c r="O40" s="15"/>
      <c r="P40" s="15"/>
      <c r="Q40" s="4">
        <f t="shared" si="0"/>
        <v>7</v>
      </c>
      <c r="R40" s="16"/>
    </row>
    <row r="41" spans="1:18" ht="31.8" thickBot="1" x14ac:dyDescent="0.35">
      <c r="A41" s="16" t="s">
        <v>180</v>
      </c>
      <c r="B41" s="18">
        <v>45127</v>
      </c>
      <c r="C41" s="24" t="s">
        <v>93</v>
      </c>
      <c r="D41" s="16" t="s">
        <v>158</v>
      </c>
      <c r="E41" s="15">
        <v>1</v>
      </c>
      <c r="F41" s="15">
        <v>1</v>
      </c>
      <c r="G41" s="15">
        <v>1</v>
      </c>
      <c r="H41" s="15"/>
      <c r="I41" s="15"/>
      <c r="J41" s="15"/>
      <c r="K41" s="15"/>
      <c r="L41" s="15">
        <v>1</v>
      </c>
      <c r="M41" s="15">
        <v>1</v>
      </c>
      <c r="N41" s="15"/>
      <c r="O41" s="15"/>
      <c r="P41" s="15"/>
      <c r="Q41" s="4">
        <f t="shared" si="0"/>
        <v>5</v>
      </c>
      <c r="R41" s="16"/>
    </row>
    <row r="42" spans="1:18" ht="31.8" thickBot="1" x14ac:dyDescent="0.35">
      <c r="A42" s="16" t="s">
        <v>181</v>
      </c>
      <c r="B42" s="18">
        <v>45199</v>
      </c>
      <c r="C42" s="24" t="s">
        <v>19</v>
      </c>
      <c r="D42" s="16" t="s">
        <v>182</v>
      </c>
      <c r="E42" s="15"/>
      <c r="F42" s="15"/>
      <c r="G42" s="15"/>
      <c r="H42" s="15">
        <v>1</v>
      </c>
      <c r="I42" s="15"/>
      <c r="J42" s="15">
        <v>1</v>
      </c>
      <c r="K42" s="15">
        <v>1</v>
      </c>
      <c r="L42" s="15">
        <v>1</v>
      </c>
      <c r="M42" s="15"/>
      <c r="N42" s="15">
        <v>1</v>
      </c>
      <c r="O42" s="15">
        <v>1</v>
      </c>
      <c r="P42" s="15"/>
      <c r="Q42" s="4">
        <f t="shared" si="0"/>
        <v>6</v>
      </c>
      <c r="R42" s="16"/>
    </row>
    <row r="43" spans="1:18" ht="31.8" thickBot="1" x14ac:dyDescent="0.35">
      <c r="A43" s="16" t="s">
        <v>183</v>
      </c>
      <c r="B43" s="18">
        <v>44492</v>
      </c>
      <c r="C43" s="24" t="s">
        <v>31</v>
      </c>
      <c r="D43" s="16" t="s">
        <v>103</v>
      </c>
      <c r="E43" s="15"/>
      <c r="F43" s="15"/>
      <c r="G43" s="15">
        <v>1</v>
      </c>
      <c r="H43" s="15">
        <v>1</v>
      </c>
      <c r="I43" s="15">
        <v>1</v>
      </c>
      <c r="J43" s="15"/>
      <c r="K43" s="15">
        <v>1</v>
      </c>
      <c r="L43" s="15"/>
      <c r="M43" s="15"/>
      <c r="N43" s="15"/>
      <c r="O43" s="15"/>
      <c r="P43" s="15">
        <v>1</v>
      </c>
      <c r="Q43" s="4">
        <f t="shared" si="0"/>
        <v>5</v>
      </c>
      <c r="R43" s="16"/>
    </row>
    <row r="44" spans="1:18" ht="31.8" thickBot="1" x14ac:dyDescent="0.35">
      <c r="A44" s="16" t="s">
        <v>184</v>
      </c>
      <c r="B44" s="18">
        <v>45174</v>
      </c>
      <c r="C44" s="24" t="s">
        <v>20</v>
      </c>
      <c r="D44" s="16" t="s">
        <v>185</v>
      </c>
      <c r="E44" s="15"/>
      <c r="F44" s="15"/>
      <c r="G44" s="15">
        <v>1</v>
      </c>
      <c r="H44" s="15">
        <v>1</v>
      </c>
      <c r="I44" s="15"/>
      <c r="J44" s="15">
        <v>1</v>
      </c>
      <c r="K44" s="15"/>
      <c r="L44" s="15"/>
      <c r="M44" s="15"/>
      <c r="N44" s="15"/>
      <c r="O44" s="15"/>
      <c r="P44" s="15"/>
      <c r="Q44" s="4">
        <f t="shared" si="0"/>
        <v>3</v>
      </c>
      <c r="R44" s="16"/>
    </row>
    <row r="45" spans="1:18" ht="31.8" thickBot="1" x14ac:dyDescent="0.35">
      <c r="A45" s="16" t="s">
        <v>186</v>
      </c>
      <c r="B45" s="18">
        <v>45210</v>
      </c>
      <c r="C45" s="24" t="s">
        <v>19</v>
      </c>
      <c r="D45" s="16" t="s">
        <v>156</v>
      </c>
      <c r="E45" s="15"/>
      <c r="F45" s="15"/>
      <c r="G45" s="15"/>
      <c r="H45" s="15">
        <v>1</v>
      </c>
      <c r="I45" s="15"/>
      <c r="J45" s="15">
        <v>1</v>
      </c>
      <c r="K45" s="15">
        <v>1</v>
      </c>
      <c r="L45" s="15"/>
      <c r="M45" s="15">
        <v>1</v>
      </c>
      <c r="N45" s="15"/>
      <c r="O45" s="15"/>
      <c r="P45" s="15"/>
      <c r="Q45" s="4">
        <f t="shared" si="0"/>
        <v>4</v>
      </c>
      <c r="R45" s="16"/>
    </row>
    <row r="46" spans="1:18" ht="31.8" thickBot="1" x14ac:dyDescent="0.35">
      <c r="A46" s="16" t="s">
        <v>187</v>
      </c>
      <c r="B46" s="18">
        <v>45244</v>
      </c>
      <c r="C46" s="24" t="s">
        <v>66</v>
      </c>
      <c r="D46" s="16" t="s">
        <v>188</v>
      </c>
      <c r="E46" s="15"/>
      <c r="F46" s="15"/>
      <c r="G46" s="15"/>
      <c r="H46" s="15"/>
      <c r="I46" s="15"/>
      <c r="J46" s="15">
        <v>1</v>
      </c>
      <c r="K46" s="15">
        <v>1</v>
      </c>
      <c r="L46" s="15">
        <v>1</v>
      </c>
      <c r="M46" s="15">
        <v>1</v>
      </c>
      <c r="N46" s="15"/>
      <c r="O46" s="15">
        <v>1</v>
      </c>
      <c r="P46" s="15">
        <v>1</v>
      </c>
      <c r="Q46" s="4">
        <f t="shared" si="0"/>
        <v>6</v>
      </c>
      <c r="R46" s="16"/>
    </row>
    <row r="47" spans="1:18" ht="31.8" thickBot="1" x14ac:dyDescent="0.35">
      <c r="A47" s="16" t="s">
        <v>189</v>
      </c>
      <c r="B47" s="18">
        <v>45174</v>
      </c>
      <c r="C47" s="24" t="s">
        <v>19</v>
      </c>
      <c r="D47" s="16" t="s">
        <v>179</v>
      </c>
      <c r="E47" s="15"/>
      <c r="F47" s="15"/>
      <c r="G47" s="15"/>
      <c r="H47" s="15"/>
      <c r="I47" s="15"/>
      <c r="J47" s="15">
        <v>1</v>
      </c>
      <c r="K47" s="15"/>
      <c r="L47" s="15"/>
      <c r="M47" s="15">
        <v>1</v>
      </c>
      <c r="N47" s="15">
        <v>1</v>
      </c>
      <c r="O47" s="15"/>
      <c r="P47" s="15"/>
      <c r="Q47" s="4">
        <f t="shared" si="0"/>
        <v>3</v>
      </c>
      <c r="R47" s="16"/>
    </row>
    <row r="48" spans="1:18" ht="31.8" thickBot="1" x14ac:dyDescent="0.35">
      <c r="A48" s="16" t="s">
        <v>190</v>
      </c>
      <c r="B48" s="18">
        <v>45364</v>
      </c>
      <c r="C48" s="24" t="s">
        <v>19</v>
      </c>
      <c r="D48" s="16" t="s">
        <v>191</v>
      </c>
      <c r="E48" s="15"/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/>
      <c r="P48" s="15"/>
      <c r="Q48" s="4">
        <f t="shared" si="0"/>
        <v>1</v>
      </c>
      <c r="R48" s="16"/>
    </row>
    <row r="49" spans="1:18" ht="31.8" thickBot="1" x14ac:dyDescent="0.35">
      <c r="A49" s="16" t="s">
        <v>192</v>
      </c>
      <c r="B49" s="18">
        <v>45374</v>
      </c>
      <c r="C49" s="24" t="s">
        <v>19</v>
      </c>
      <c r="D49" s="16" t="s">
        <v>182</v>
      </c>
      <c r="E49" s="15"/>
      <c r="F49" s="15"/>
      <c r="G49" s="15"/>
      <c r="H49" s="15"/>
      <c r="I49" s="15"/>
      <c r="J49" s="15"/>
      <c r="K49" s="15"/>
      <c r="L49" s="15"/>
      <c r="M49" s="15"/>
      <c r="N49" s="15">
        <v>1</v>
      </c>
      <c r="O49" s="15">
        <v>1</v>
      </c>
      <c r="P49" s="15">
        <v>1</v>
      </c>
      <c r="Q49" s="4">
        <f t="shared" si="0"/>
        <v>3</v>
      </c>
      <c r="R49" s="16"/>
    </row>
    <row r="50" spans="1:18" ht="31.8" thickBot="1" x14ac:dyDescent="0.35">
      <c r="A50" s="16" t="s">
        <v>193</v>
      </c>
      <c r="B50" s="18">
        <v>45374</v>
      </c>
      <c r="C50" s="24" t="s">
        <v>19</v>
      </c>
      <c r="D50" s="16" t="s">
        <v>156</v>
      </c>
      <c r="E50" s="15"/>
      <c r="F50" s="15"/>
      <c r="G50" s="15"/>
      <c r="H50" s="15"/>
      <c r="I50" s="15"/>
      <c r="J50" s="15"/>
      <c r="K50" s="15"/>
      <c r="L50" s="15"/>
      <c r="M50" s="15"/>
      <c r="N50" s="15">
        <v>1</v>
      </c>
      <c r="O50" s="15">
        <v>1</v>
      </c>
      <c r="P50" s="15"/>
      <c r="Q50" s="4">
        <f t="shared" si="0"/>
        <v>2</v>
      </c>
      <c r="R50" s="16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C47" workbookViewId="0">
      <selection activeCell="M73" sqref="M73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2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1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3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2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0</v>
      </c>
    </row>
    <row r="21" spans="1:11" x14ac:dyDescent="0.3">
      <c r="J21" s="12" t="s">
        <v>40</v>
      </c>
      <c r="K21">
        <f>COUNTIF('2. ROSC Active'!C2:C75,J21)</f>
        <v>1</v>
      </c>
    </row>
    <row r="22" spans="1:11" x14ac:dyDescent="0.3">
      <c r="J22" s="12" t="s">
        <v>34</v>
      </c>
      <c r="K22">
        <f>COUNTIF('2. ROSC Active'!C2:C75,J22)</f>
        <v>0</v>
      </c>
    </row>
    <row r="23" spans="1:11" x14ac:dyDescent="0.3">
      <c r="J23" s="12" t="s">
        <v>59</v>
      </c>
      <c r="K23">
        <f>COUNTIF('2. ROSC Active'!C2:C75,J23)</f>
        <v>1</v>
      </c>
    </row>
    <row r="24" spans="1:11" x14ac:dyDescent="0.3">
      <c r="J24" s="12" t="s">
        <v>44</v>
      </c>
      <c r="K24">
        <f>COUNTIF('2. ROSC Active'!C2:C75,J24)</f>
        <v>1</v>
      </c>
    </row>
    <row r="25" spans="1:11" x14ac:dyDescent="0.3">
      <c r="J25" s="12" t="s">
        <v>61</v>
      </c>
      <c r="K25">
        <f>COUNTIF('2. ROSC Active'!C2:C75,J25)</f>
        <v>0</v>
      </c>
    </row>
    <row r="26" spans="1:11" x14ac:dyDescent="0.3">
      <c r="J26" s="12" t="s">
        <v>46</v>
      </c>
      <c r="K26">
        <f>COUNTIF('2. ROSC Active'!C2:C75,J26)</f>
        <v>0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0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1</v>
      </c>
    </row>
    <row r="32" spans="1:11" x14ac:dyDescent="0.3">
      <c r="J32" s="12" t="s">
        <v>60</v>
      </c>
      <c r="K32">
        <f>COUNTIF('2. ROSC Active'!C2:C75,J32)</f>
        <v>1</v>
      </c>
    </row>
    <row r="33" spans="10:11" x14ac:dyDescent="0.3">
      <c r="J33" s="12" t="s">
        <v>95</v>
      </c>
      <c r="K33">
        <f>COUNTIF('2. ROSC Active'!C2:C75,J33)</f>
        <v>0</v>
      </c>
    </row>
    <row r="34" spans="10:11" x14ac:dyDescent="0.3">
      <c r="J34" s="12" t="s">
        <v>88</v>
      </c>
      <c r="K34">
        <f>COUNTIF('2. ROSC Active'!C2:C75,J34)</f>
        <v>1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8</v>
      </c>
    </row>
    <row r="37" spans="10:11" x14ac:dyDescent="0.3">
      <c r="J37" s="12" t="s">
        <v>66</v>
      </c>
      <c r="K37">
        <f>COUNTIF('2. ROSC Active'!C2:C75,J37)</f>
        <v>1</v>
      </c>
    </row>
    <row r="38" spans="10:11" x14ac:dyDescent="0.3">
      <c r="J38" s="12" t="s">
        <v>19</v>
      </c>
      <c r="K38">
        <f>COUNTIF('2. ROSC Active'!C2:C75,J38)</f>
        <v>10</v>
      </c>
    </row>
    <row r="39" spans="10:11" x14ac:dyDescent="0.3">
      <c r="J39" s="12" t="s">
        <v>20</v>
      </c>
      <c r="K39">
        <f>COUNTIF('2. ROSC Active'!C2:C75,J39)</f>
        <v>2</v>
      </c>
    </row>
    <row r="40" spans="10:11" x14ac:dyDescent="0.3">
      <c r="J40" s="12" t="s">
        <v>18</v>
      </c>
      <c r="K40">
        <f>COUNTIF('2. ROSC Active'!C2:C75,J40)</f>
        <v>0</v>
      </c>
    </row>
    <row r="41" spans="10:11" x14ac:dyDescent="0.3">
      <c r="J41" s="12" t="s">
        <v>72</v>
      </c>
      <c r="K41">
        <f>COUNTIF('2. ROSC Active'!C2:C75,J41)</f>
        <v>0</v>
      </c>
    </row>
    <row r="42" spans="10:11" x14ac:dyDescent="0.3">
      <c r="J42" s="12" t="s">
        <v>97</v>
      </c>
      <c r="K42">
        <f>COUNTIF('2. ROSC Active'!C2:C75,J42)</f>
        <v>2</v>
      </c>
    </row>
    <row r="43" spans="10:11" x14ac:dyDescent="0.3">
      <c r="J43" s="12" t="s">
        <v>94</v>
      </c>
      <c r="K43">
        <f>COUNTIF('2. ROSC Active'!C2:C75,J43)</f>
        <v>2</v>
      </c>
    </row>
    <row r="44" spans="10:11" x14ac:dyDescent="0.3">
      <c r="J44" s="12" t="s">
        <v>71</v>
      </c>
      <c r="K44">
        <f>COUNTIF('2. ROSC Active'!C2:C75,J44)</f>
        <v>0</v>
      </c>
    </row>
    <row r="45" spans="10:11" x14ac:dyDescent="0.3">
      <c r="J45" s="12" t="s">
        <v>93</v>
      </c>
      <c r="K45">
        <f>COUNTIF('2. ROSC Active'!C2:C75,J45)</f>
        <v>2</v>
      </c>
    </row>
    <row r="46" spans="10:11" x14ac:dyDescent="0.3">
      <c r="J46" s="12" t="s">
        <v>58</v>
      </c>
      <c r="K46">
        <f>COUNTIF('2. ROSC Active'!C2:C75,J46)</f>
        <v>1</v>
      </c>
    </row>
    <row r="47" spans="10:11" x14ac:dyDescent="0.3">
      <c r="J47" s="12" t="s">
        <v>32</v>
      </c>
      <c r="K47">
        <f>COUNTIF('2. ROSC Active'!C2:C75,J47)</f>
        <v>1</v>
      </c>
    </row>
    <row r="48" spans="10:11" x14ac:dyDescent="0.3">
      <c r="J48" s="12" t="s">
        <v>31</v>
      </c>
      <c r="K48">
        <f>COUNTIF('2. ROSC Active'!C2:C75,J48)</f>
        <v>2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63</v>
      </c>
      <c r="K51">
        <f>COUNTIF('2. ROSC Active'!C2:C75,J51)</f>
        <v>0</v>
      </c>
    </row>
    <row r="52" spans="10:11" x14ac:dyDescent="0.3">
      <c r="J52" s="12" t="s">
        <v>53</v>
      </c>
      <c r="K52">
        <f>COUNTIF('2. ROSC Active'!C2:C75,J52)</f>
        <v>1</v>
      </c>
    </row>
    <row r="53" spans="10:11" x14ac:dyDescent="0.3">
      <c r="J53" s="12" t="s">
        <v>65</v>
      </c>
      <c r="K53">
        <f>COUNTIF('2. ROSC Active'!C2:C75,J53)</f>
        <v>0</v>
      </c>
    </row>
    <row r="55" spans="10:11" x14ac:dyDescent="0.3">
      <c r="J55" s="12" t="s">
        <v>101</v>
      </c>
      <c r="K55">
        <f>SUM(K2:K53)</f>
        <v>49</v>
      </c>
    </row>
    <row r="56" spans="10:11" x14ac:dyDescent="0.3">
      <c r="J56" s="12" t="s">
        <v>100</v>
      </c>
      <c r="K56">
        <f>COUNTIF(K2:K53, "&gt;0")</f>
        <v>24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Jeff McFadden</cp:lastModifiedBy>
  <cp:lastPrinted>2022-06-10T23:39:20Z</cp:lastPrinted>
  <dcterms:created xsi:type="dcterms:W3CDTF">2022-05-19T17:55:56Z</dcterms:created>
  <dcterms:modified xsi:type="dcterms:W3CDTF">2024-06-18T16:27:50Z</dcterms:modified>
</cp:coreProperties>
</file>