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ROSC Deliverables and Checklist\"/>
    </mc:Choice>
  </mc:AlternateContent>
  <xr:revisionPtr revIDLastSave="0" documentId="8_{8CD52530-05A9-4BF4-AADE-6B2B63007B0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<sst xmlns="http://schemas.openxmlformats.org/spreadsheetml/2006/main" count="561" uniqueCount="347">
  <si>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</si>
  <si>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</si>
  <si>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</si>
  <si>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</si>
  <si>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</si>
  <si>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</si>
  <si>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</si>
  <si>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</si>
  <si>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</si>
  <si>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</si>
  <si>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</si>
  <si>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</si>
  <si>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</si>
  <si>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</si>
  <si>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</si>
  <si>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</si>
  <si>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</si>
  <si>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</si>
  <si>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</si>
  <si>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</si>
  <si>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</si>
  <si>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</si>
  <si>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</si>
  <si>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</si>
  <si>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</si>
  <si>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</si>
  <si>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</si>
  <si>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</si>
  <si>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</si>
  <si>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</si>
  <si>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</si>
  <si>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</si>
  <si>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 xml:space="preserve">Becky Hatlee </t>
  </si>
  <si>
    <t>Healthcare: County Health Department</t>
  </si>
  <si>
    <t>Macoupin County Health Department</t>
  </si>
  <si>
    <t>Baily Jarman</t>
  </si>
  <si>
    <t>Ellyn Busker</t>
  </si>
  <si>
    <t xml:space="preserve">Macoupin County Health Department/St. Francis Way Clinic </t>
  </si>
  <si>
    <t>Carissa Van den Berk Clark</t>
  </si>
  <si>
    <t>Education: Local University</t>
  </si>
  <si>
    <t>St. Louis University</t>
  </si>
  <si>
    <t>Giulia Butler</t>
  </si>
  <si>
    <t>Nancy Phillips</t>
  </si>
  <si>
    <t>Family: Mental Health</t>
  </si>
  <si>
    <t>IL Family Resource Center</t>
  </si>
  <si>
    <t>Julie Pohlman</t>
  </si>
  <si>
    <t>Recovery Supports: Other</t>
  </si>
  <si>
    <t>Statewide ROSC Region 4 TA</t>
  </si>
  <si>
    <t>Jenna Hayes</t>
  </si>
  <si>
    <t>Treatment: Local Provider</t>
  </si>
  <si>
    <t>Region 4 Mentor with FGC</t>
  </si>
  <si>
    <t>Jon Magnuson</t>
  </si>
  <si>
    <t>Recovery Supports: RCO</t>
  </si>
  <si>
    <t>The Next Network RCO</t>
  </si>
  <si>
    <t>Melissa Monte</t>
  </si>
  <si>
    <t>Aviary Recovery Center</t>
  </si>
  <si>
    <t>Chas Swearingan</t>
  </si>
  <si>
    <t>Youth-Serving: Local Prevention Providers</t>
  </si>
  <si>
    <t>Lincoln Prarie Behavioral Health Center</t>
  </si>
  <si>
    <t xml:space="preserve">Erica Petcher </t>
  </si>
  <si>
    <t>Recovery Supports: Housing</t>
  </si>
  <si>
    <t>PLE/Crossover Ministries/Haven Home of Hope</t>
  </si>
  <si>
    <t>Kevin Schott</t>
  </si>
  <si>
    <t>Government: 708 Board</t>
  </si>
  <si>
    <t>Montgomery Co EMA</t>
  </si>
  <si>
    <t>Candi Mazza</t>
  </si>
  <si>
    <t>Business: Chamber of Commerce</t>
  </si>
  <si>
    <t xml:space="preserve">Litchfield Chamber of Commerce </t>
  </si>
  <si>
    <t>Lauren Savoie</t>
  </si>
  <si>
    <t>Healthcare: Hospital</t>
  </si>
  <si>
    <t>Jersey Community Hospital/ROSC</t>
  </si>
  <si>
    <t>Kelly Jefferson</t>
  </si>
  <si>
    <t>NAMI</t>
  </si>
  <si>
    <t xml:space="preserve">Savannah Hothaus </t>
  </si>
  <si>
    <t>Education: Other</t>
  </si>
  <si>
    <t>ROE3 and ROE40</t>
  </si>
  <si>
    <t>Steve Bryant</t>
  </si>
  <si>
    <t>Business:  Local Business</t>
  </si>
  <si>
    <t xml:space="preserve">Litchfield Park District </t>
  </si>
  <si>
    <t xml:space="preserve">Nicole List </t>
  </si>
  <si>
    <t>Judicial: Drug Court Representative</t>
  </si>
  <si>
    <t>Locust Street Resource Center</t>
  </si>
  <si>
    <t>Sarah Crawford</t>
  </si>
  <si>
    <t xml:space="preserve">Jersey County Hospital </t>
  </si>
  <si>
    <t xml:space="preserve">Ron Howard </t>
  </si>
  <si>
    <t xml:space="preserve">Montgomery County Public Health Dept. </t>
  </si>
  <si>
    <t>Margaret Kirkgaard</t>
  </si>
  <si>
    <t>Healthcare: Other</t>
  </si>
  <si>
    <t>HMA</t>
  </si>
  <si>
    <t>Jensine Wyant</t>
  </si>
  <si>
    <t>Service Providers: Other</t>
  </si>
  <si>
    <t xml:space="preserve">988 Outreach Montgomery County Health Dept. </t>
  </si>
  <si>
    <t xml:space="preserve">Jessie Rich </t>
  </si>
  <si>
    <t>Judicial: Other</t>
  </si>
  <si>
    <t>Land of Lincoln Legal Aid</t>
  </si>
  <si>
    <t>Tracy Dones</t>
  </si>
  <si>
    <t>Chestnut Health Systems</t>
  </si>
  <si>
    <t>Stephanie Dalton</t>
  </si>
  <si>
    <t>Centerstone</t>
  </si>
  <si>
    <t xml:space="preserve">Laura Cox </t>
  </si>
  <si>
    <t>Treatment: Hospital Program</t>
  </si>
  <si>
    <t xml:space="preserve">Community Liason at Pana Hospital </t>
  </si>
  <si>
    <t xml:space="preserve">Michelle Wallace </t>
  </si>
  <si>
    <t>Recovery Supports: 12 step or other group</t>
  </si>
  <si>
    <t>Acorn Counseling</t>
  </si>
  <si>
    <t>Benjamin Loftus</t>
  </si>
  <si>
    <t>PLE: Substance Use</t>
  </si>
  <si>
    <t>PLE</t>
  </si>
  <si>
    <t xml:space="preserve">Sheldon Bokan </t>
  </si>
  <si>
    <t xml:space="preserve">Kevin McNicholas </t>
  </si>
  <si>
    <t>Education: Local K-12</t>
  </si>
  <si>
    <t>CUSD7</t>
  </si>
  <si>
    <t xml:space="preserve">Christy Blank </t>
  </si>
  <si>
    <t xml:space="preserve">CEO for Macoupin County Public Health Dept. </t>
  </si>
  <si>
    <t>Lindsay Minor</t>
  </si>
  <si>
    <t>Service Providers: Harm Reduction</t>
  </si>
  <si>
    <t>St. Francis Way Clinic/Safe Passage</t>
  </si>
  <si>
    <t>Elyse Schoen</t>
  </si>
  <si>
    <t>St. Francis Way Clinic/Project Coordinator</t>
  </si>
  <si>
    <t>Chase Daniels</t>
  </si>
  <si>
    <t>ROSC Coordinator</t>
  </si>
  <si>
    <t xml:space="preserve">Amanda Majors </t>
  </si>
  <si>
    <t>PLE: Mental Health</t>
  </si>
  <si>
    <t xml:space="preserve">988 Crisis intervention </t>
  </si>
  <si>
    <t>Jeanette Ackerman</t>
  </si>
  <si>
    <t>Service Providers: Programs for Unhoused Individuals</t>
  </si>
  <si>
    <t>Hearts United</t>
  </si>
  <si>
    <t>Monique Brunious</t>
  </si>
  <si>
    <t>Karen Webb</t>
  </si>
  <si>
    <t>St. Francis Hospital</t>
  </si>
  <si>
    <t>Lilly Booth</t>
  </si>
  <si>
    <t>Service Providers: Violence Prevention</t>
  </si>
  <si>
    <t>Safe Families of Macoupin County</t>
  </si>
  <si>
    <t>Karla Schulte</t>
  </si>
  <si>
    <t>Healthcare: MAR Prescriber</t>
  </si>
  <si>
    <t>Sandy Leitheiser</t>
  </si>
  <si>
    <t>Government: Local Official</t>
  </si>
  <si>
    <t>Montgomery County Clerk</t>
  </si>
  <si>
    <t>Amanda Ross</t>
  </si>
  <si>
    <t>Carlinville ER Director</t>
  </si>
  <si>
    <t>Juliet Wooldridge</t>
  </si>
  <si>
    <t>Leasha Bennet</t>
  </si>
  <si>
    <t>Derrek Tiburzi</t>
  </si>
  <si>
    <t>Macoupin County Transportation</t>
  </si>
  <si>
    <t>Amanda Bracher</t>
  </si>
  <si>
    <t>Macoupin County Housing Authority</t>
  </si>
  <si>
    <t>Stephanie Sloan</t>
  </si>
  <si>
    <t>Corrine Brisco</t>
  </si>
  <si>
    <t>Judicial: Probation</t>
  </si>
  <si>
    <t>Macoupin County Probation</t>
  </si>
  <si>
    <t>Kyra Jagodzinski</t>
  </si>
  <si>
    <t>IL Harm Reduction and Recovery Coalition</t>
  </si>
  <si>
    <t>Charity Griggs</t>
  </si>
  <si>
    <t>CEFS Economic Opportunity</t>
  </si>
  <si>
    <t xml:space="preserve">Helena Viewig </t>
  </si>
  <si>
    <t>Healthy Families</t>
  </si>
  <si>
    <t>Jacquie Martin</t>
  </si>
  <si>
    <t>Community Member</t>
  </si>
  <si>
    <t>Holly Woulfe</t>
  </si>
  <si>
    <t>OSF</t>
  </si>
  <si>
    <t>Taylor Bates</t>
  </si>
  <si>
    <t>Ryan Horn</t>
  </si>
  <si>
    <t>Same Gave All Transportation</t>
  </si>
  <si>
    <t xml:space="preserve">Derrick Redding </t>
  </si>
  <si>
    <t>Law Enforcement: Local Police</t>
  </si>
  <si>
    <t>Normandy, IL PD</t>
  </si>
  <si>
    <t>Alicia Moesner</t>
  </si>
  <si>
    <t>RCORP Psychostimulant Project Manager</t>
  </si>
  <si>
    <t xml:space="preserve">Joshua Cherry </t>
  </si>
  <si>
    <t>Government: Re-entry programs</t>
  </si>
  <si>
    <t>Graham Corrections Center</t>
  </si>
  <si>
    <t>Kaleena Fish</t>
  </si>
  <si>
    <t>Logan County Corrections Center</t>
  </si>
  <si>
    <t xml:space="preserve">local police departments </t>
  </si>
  <si>
    <t>Gillespie, Staunton, Bunkerhill, Carlinville, Girard, Virden, Brighton, Litchfield, Hillsboro, Nokomis</t>
  </si>
  <si>
    <t xml:space="preserve">county police departments </t>
  </si>
  <si>
    <t>Law Enforcement: County Sheriff's Dept.</t>
  </si>
  <si>
    <t>Macoupin and Montgomery CO</t>
  </si>
  <si>
    <t>Whitney Steward</t>
  </si>
  <si>
    <t xml:space="preserve">The Next Network </t>
  </si>
  <si>
    <t xml:space="preserve">Tricia Hogan </t>
  </si>
  <si>
    <t>Youth-Serving: Other</t>
  </si>
  <si>
    <t>Emma Bowen</t>
  </si>
  <si>
    <t xml:space="preserve">Chestnut Health Systems </t>
  </si>
  <si>
    <t>Beth Cherry</t>
  </si>
  <si>
    <t xml:space="preserve">Summit Health Care </t>
  </si>
  <si>
    <t>Jennifer Carron</t>
  </si>
  <si>
    <t xml:space="preserve">Crossover Ministries </t>
  </si>
  <si>
    <t>Charles Swalley</t>
  </si>
  <si>
    <t xml:space="preserve">Oxford House </t>
  </si>
  <si>
    <t>Robyn Robinson</t>
  </si>
  <si>
    <t xml:space="preserve">TASC </t>
  </si>
  <si>
    <t>Elbert Jennings</t>
  </si>
  <si>
    <t xml:space="preserve">Lieutenant </t>
  </si>
  <si>
    <t xml:space="preserve">Michelle Dettweiler </t>
  </si>
  <si>
    <t>Recovery Core</t>
  </si>
  <si>
    <t>Mike James</t>
  </si>
  <si>
    <t>Community Member (Unincorporated)</t>
  </si>
  <si>
    <t xml:space="preserve">Amanda Owens </t>
  </si>
  <si>
    <t xml:space="preserve">PLE </t>
  </si>
  <si>
    <t xml:space="preserve">Brock Bultema </t>
  </si>
  <si>
    <t xml:space="preserve">Stephanie Williams </t>
  </si>
  <si>
    <t>Roy Schieferdecker</t>
  </si>
  <si>
    <t xml:space="preserve">Judicial: Parole </t>
  </si>
  <si>
    <t xml:space="preserve">Macoupin CO Parole </t>
  </si>
  <si>
    <t>Marscia Anderson</t>
  </si>
  <si>
    <t>Haley Wargo</t>
  </si>
  <si>
    <t xml:space="preserve">PLE: Mental Health </t>
  </si>
  <si>
    <t>Dwayne Gerl</t>
  </si>
  <si>
    <t xml:space="preserve">Government: Local </t>
  </si>
  <si>
    <t xml:space="preserve">Alderman, Litchfield </t>
  </si>
  <si>
    <t>Stephanie Nevilles</t>
  </si>
  <si>
    <t>Mark Johnson</t>
  </si>
  <si>
    <t xml:space="preserve">Business: Other </t>
  </si>
  <si>
    <t xml:space="preserve">The VET </t>
  </si>
  <si>
    <t>Tashara McGreary</t>
  </si>
  <si>
    <t>Indivior</t>
  </si>
  <si>
    <t xml:space="preserve">Susan Eubanks </t>
  </si>
  <si>
    <t>Tara Triplett</t>
  </si>
  <si>
    <t>JANNSEN</t>
  </si>
  <si>
    <t>Mark Knott</t>
  </si>
  <si>
    <t>Shawna Petermann</t>
  </si>
  <si>
    <t xml:space="preserve">The Phoenix Center </t>
  </si>
  <si>
    <t>Brian Pollo</t>
  </si>
  <si>
    <t xml:space="preserve">Healthcare: County Health Department </t>
  </si>
  <si>
    <t xml:space="preserve">Macoupin County Health Department </t>
  </si>
  <si>
    <t>Valerie Belusko</t>
  </si>
  <si>
    <t>U of I Extension</t>
  </si>
  <si>
    <t xml:space="preserve">Katie Batchelder </t>
  </si>
  <si>
    <t xml:space="preserve">Springfield Wraparound </t>
  </si>
  <si>
    <t xml:space="preserve">Ron Sprong </t>
  </si>
  <si>
    <t xml:space="preserve">Greene Co Health Department </t>
  </si>
  <si>
    <t>Erich Von Gillen</t>
  </si>
  <si>
    <t xml:space="preserve">Family Guidance Centers </t>
  </si>
  <si>
    <t>Darlene Sim</t>
  </si>
  <si>
    <t xml:space="preserve">Lincoln Land Community College </t>
  </si>
  <si>
    <t>Kari McKenzie</t>
  </si>
  <si>
    <t>The Gateway Foundation</t>
  </si>
  <si>
    <t>Adrienne Edwards</t>
  </si>
  <si>
    <t>Next Network</t>
  </si>
  <si>
    <t>Al Bermel</t>
  </si>
  <si>
    <t>Angella Holloway</t>
  </si>
  <si>
    <t>Doug Cochran</t>
  </si>
  <si>
    <t>Law Enforcement: Other</t>
  </si>
  <si>
    <t xml:space="preserve">Kansas Police Department </t>
  </si>
  <si>
    <t>Bonita Goodwin</t>
  </si>
  <si>
    <t xml:space="preserve">Amare </t>
  </si>
  <si>
    <t>Brittney Card</t>
  </si>
  <si>
    <t>Carmen Lanham</t>
  </si>
  <si>
    <t>Cathy Jones</t>
  </si>
  <si>
    <t>ROE#3</t>
  </si>
  <si>
    <t>Elizabeth Krummey</t>
  </si>
  <si>
    <t>Northwestern Schools</t>
  </si>
  <si>
    <t>Erin Mattson</t>
  </si>
  <si>
    <t>Judicial: Public Defender's Office</t>
  </si>
  <si>
    <t xml:space="preserve">Montgomery County Government </t>
  </si>
  <si>
    <t>Heather Pfeiffer</t>
  </si>
  <si>
    <t>Jackie Vandoren</t>
  </si>
  <si>
    <t xml:space="preserve">Gillespie Schools </t>
  </si>
  <si>
    <t>Julie Morrel</t>
  </si>
  <si>
    <t>Katie Mckenna</t>
  </si>
  <si>
    <t>Melissa Dandino</t>
  </si>
  <si>
    <t xml:space="preserve">Unified Child Advocacy Network </t>
  </si>
  <si>
    <t>Melvin L Petty III</t>
  </si>
  <si>
    <t xml:space="preserve">Haven Home of Hope </t>
  </si>
  <si>
    <t>Paula Del Canton</t>
  </si>
  <si>
    <t xml:space="preserve">Litchfield Schools </t>
  </si>
  <si>
    <t>Stephanie Carson</t>
  </si>
  <si>
    <t>Tiffany Sims</t>
  </si>
  <si>
    <t>Taryn Markezich</t>
  </si>
  <si>
    <t xml:space="preserve">Staunton Schools </t>
  </si>
  <si>
    <t>Megan Goodman</t>
  </si>
  <si>
    <t>Shelley Miller</t>
  </si>
  <si>
    <t>Patrick Miller</t>
  </si>
  <si>
    <t xml:space="preserve">Faith Based: Other </t>
  </si>
  <si>
    <t>Stacey Stottler</t>
  </si>
  <si>
    <t>Johanna Gonzales</t>
  </si>
  <si>
    <t>IDHS:SUPR</t>
  </si>
  <si>
    <t>Charles Legrand</t>
  </si>
  <si>
    <t>The Pavillion</t>
  </si>
  <si>
    <t>Lori Jackson</t>
  </si>
  <si>
    <t>St. Francis Way</t>
  </si>
  <si>
    <t>Lauren Davidson</t>
  </si>
  <si>
    <t>Alexandria Lefaye</t>
  </si>
  <si>
    <t>Leah Colling</t>
  </si>
  <si>
    <t>Montgomery County Health Department</t>
  </si>
  <si>
    <t xml:space="preserve">Craig Loddeke </t>
  </si>
  <si>
    <t>Recovery Supports: 12 Step Group or Other Group</t>
  </si>
  <si>
    <t>PAL's</t>
  </si>
  <si>
    <t>Keppin Clanton</t>
  </si>
  <si>
    <t>IL Birth to 5</t>
  </si>
  <si>
    <t>Amanda Zinkgraf</t>
  </si>
  <si>
    <t>Diane May</t>
  </si>
  <si>
    <t>Tabitha Williams</t>
  </si>
  <si>
    <t>Healthcare: Service Provider</t>
  </si>
  <si>
    <t>Meridian</t>
  </si>
  <si>
    <t>Ashley Estwin</t>
  </si>
  <si>
    <t>Business: Local Business</t>
  </si>
  <si>
    <t>The Justison Foundation</t>
  </si>
  <si>
    <t>Sarah Armstrong</t>
  </si>
  <si>
    <t>Toni Randall</t>
  </si>
  <si>
    <t>Thomas Srygler</t>
  </si>
  <si>
    <t>The Next Network</t>
  </si>
  <si>
    <t>Isabella DeLatorre</t>
  </si>
  <si>
    <t>SLU</t>
  </si>
  <si>
    <t>Amanda Taul</t>
  </si>
  <si>
    <t>TASC</t>
  </si>
  <si>
    <t>Kayla Frayer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</si>
  <si>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</si>
  <si>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</si>
  <si>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</si>
  <si>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</si>
  <si>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</si>
  <si>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Other</t>
  </si>
  <si>
    <t>Recovery Supports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</si>
  <si>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</si>
  <si>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</si>
  <si>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</si>
  <si>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</si>
  <si>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</si>
  <si>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</si>
  <si>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</si>
  <si>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</si>
  <si>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</si>
  <si>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</si>
  <si>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</si>
  <si>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</si>
  <si>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</si>
  <si>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County Official</t>
  </si>
  <si>
    <t>Government: State Official</t>
  </si>
  <si>
    <t>Substance Use Treatment Organizations</t>
  </si>
  <si>
    <t>Treatment: Withdrawal Management Program</t>
  </si>
  <si>
    <t>Treatment:  Other</t>
  </si>
  <si>
    <t xml:space="preserve">Healthcare </t>
  </si>
  <si>
    <t>Law Enforcement</t>
  </si>
  <si>
    <t>Law Enforcement:  State Attorney's Office</t>
  </si>
  <si>
    <t>Judicial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</si>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</sst>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3"/>
    </row>
    <row r="2" spans="1:2" ht="33" customHeight="1">
      <c r="A2" s="2" t="s">
        <v>1</v>
      </c>
      <c r="B2" s="14"/>
    </row>
    <row r="3" spans="1:2" ht="33" customHeight="1">
      <c r="A3" s="5" t="s">
        <v>2</v>
      </c>
      <c r="B3" s="13"/>
    </row>
    <row r="4" spans="1:2" ht="33" customHeight="1">
      <c r="A4" s="2" t="s">
        <v>3</v>
      </c>
      <c r="B4" s="14"/>
    </row>
    <row r="5" spans="1:2" ht="33" customHeight="1">
      <c r="A5" s="5" t="s">
        <v>4</v>
      </c>
      <c r="B5" s="13"/>
    </row>
    <row r="6" spans="1:2" ht="33" customHeight="1">
      <c r="A6" s="2" t="s">
        <v>5</v>
      </c>
      <c r="B6" s="14"/>
    </row>
    <row r="7" spans="1:2" ht="33" customHeight="1">
      <c r="A7" s="5" t="s">
        <v>6</v>
      </c>
      <c r="B7" s="13"/>
    </row>
    <row r="8" spans="1:2" ht="33" customHeight="1">
      <c r="A8" s="3" t="s">
        <v>7</v>
      </c>
      <c r="B8" s="14"/>
    </row>
    <row r="9" spans="1:2" ht="33" customHeight="1">
      <c r="A9" s="5" t="s">
        <v>8</v>
      </c>
      <c r="B9" s="13"/>
    </row>
    <row r="10" spans="1:2" ht="33" customHeight="1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E127" sqref="E127"/>
    </sheetView>
  </sheetViews>
  <sheetFormatPr defaultRowHeight="15.6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3.6" thickTop="1" thickBot="1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47.45" thickBot="1">
      <c r="A2" s="16" t="s">
        <v>28</v>
      </c>
      <c r="B2" s="18">
        <v>44013</v>
      </c>
      <c r="C2" s="24" t="s">
        <v>29</v>
      </c>
      <c r="D2" s="16" t="s">
        <v>30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31</v>
      </c>
    </row>
    <row r="3" spans="1:18" ht="32.25">
      <c r="A3" s="16" t="s">
        <v>32</v>
      </c>
      <c r="B3" s="18">
        <v>45170</v>
      </c>
      <c r="C3" s="24" t="s">
        <v>33</v>
      </c>
      <c r="D3" s="16" t="s">
        <v>34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>
      <c r="A4" s="16" t="s">
        <v>35</v>
      </c>
      <c r="B4" s="18">
        <v>45131</v>
      </c>
      <c r="C4" s="24" t="s">
        <v>33</v>
      </c>
      <c r="D4" s="16" t="s">
        <v>34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48.75">
      <c r="A5" s="16" t="s">
        <v>36</v>
      </c>
      <c r="B5" s="18">
        <v>45166</v>
      </c>
      <c r="C5" s="24" t="s">
        <v>33</v>
      </c>
      <c r="D5" s="16" t="s">
        <v>37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>
      <c r="A6" s="16" t="s">
        <v>38</v>
      </c>
      <c r="B6" s="18">
        <v>44440</v>
      </c>
      <c r="C6" s="24" t="s">
        <v>39</v>
      </c>
      <c r="D6" s="16" t="s">
        <v>40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>
      <c r="A7" s="16" t="s">
        <v>41</v>
      </c>
      <c r="B7" s="18">
        <v>44440</v>
      </c>
      <c r="C7" s="24" t="s">
        <v>39</v>
      </c>
      <c r="D7" s="16" t="s">
        <v>40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>
      <c r="A8" s="16" t="s">
        <v>42</v>
      </c>
      <c r="B8" s="18">
        <v>45166</v>
      </c>
      <c r="C8" s="24" t="s">
        <v>43</v>
      </c>
      <c r="D8" s="16" t="s">
        <v>44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>
      <c r="A9" s="16" t="s">
        <v>45</v>
      </c>
      <c r="B9" s="18">
        <v>45131</v>
      </c>
      <c r="C9" s="24" t="s">
        <v>46</v>
      </c>
      <c r="D9" s="16" t="s">
        <v>47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>
      <c r="A10" s="16" t="s">
        <v>48</v>
      </c>
      <c r="B10" s="18">
        <v>45131</v>
      </c>
      <c r="C10" s="24" t="s">
        <v>49</v>
      </c>
      <c r="D10" s="16" t="s">
        <v>50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5">
      <c r="A11" s="16" t="s">
        <v>51</v>
      </c>
      <c r="B11" s="18">
        <v>44440</v>
      </c>
      <c r="C11" s="24" t="s">
        <v>52</v>
      </c>
      <c r="D11" s="16" t="s">
        <v>53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>
      <c r="A12" s="16" t="s">
        <v>54</v>
      </c>
      <c r="B12" s="18">
        <v>44805</v>
      </c>
      <c r="C12" s="24" t="s">
        <v>49</v>
      </c>
      <c r="D12" s="16" t="s">
        <v>55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>
      <c r="A13" s="16" t="s">
        <v>56</v>
      </c>
      <c r="B13" s="18">
        <v>44805</v>
      </c>
      <c r="C13" s="24" t="s">
        <v>57</v>
      </c>
      <c r="D13" s="16" t="s">
        <v>58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48.75">
      <c r="A14" s="16" t="s">
        <v>59</v>
      </c>
      <c r="B14" s="18">
        <v>44682</v>
      </c>
      <c r="C14" s="24" t="s">
        <v>60</v>
      </c>
      <c r="D14" s="16" t="s">
        <v>61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>
      <c r="A15" s="16" t="s">
        <v>62</v>
      </c>
      <c r="B15" s="18">
        <v>45170</v>
      </c>
      <c r="C15" s="24" t="s">
        <v>63</v>
      </c>
      <c r="D15" s="16" t="s">
        <v>64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2.25">
      <c r="A16" s="16" t="s">
        <v>65</v>
      </c>
      <c r="B16" s="18">
        <v>45170</v>
      </c>
      <c r="C16" s="24" t="s">
        <v>66</v>
      </c>
      <c r="D16" s="16" t="s">
        <v>67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>
      <c r="A17" s="16" t="s">
        <v>68</v>
      </c>
      <c r="B17" s="18">
        <v>45166</v>
      </c>
      <c r="C17" s="24" t="s">
        <v>69</v>
      </c>
      <c r="D17" s="16" t="s">
        <v>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>
      <c r="A18" s="16" t="s">
        <v>71</v>
      </c>
      <c r="B18" s="18">
        <v>44927</v>
      </c>
      <c r="C18" s="24" t="s">
        <v>43</v>
      </c>
      <c r="D18" s="16" t="s">
        <v>72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16.5">
      <c r="A19" s="16" t="s">
        <v>73</v>
      </c>
      <c r="B19" s="18">
        <v>44805</v>
      </c>
      <c r="C19" s="24" t="s">
        <v>74</v>
      </c>
      <c r="D19" s="16" t="s">
        <v>75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>
      <c r="A20" s="16" t="s">
        <v>76</v>
      </c>
      <c r="B20" s="18">
        <v>44562</v>
      </c>
      <c r="C20" s="24" t="s">
        <v>77</v>
      </c>
      <c r="D20" s="16" t="s">
        <v>78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>
      <c r="A21" s="16" t="s">
        <v>79</v>
      </c>
      <c r="B21" s="18">
        <v>44805</v>
      </c>
      <c r="C21" s="24" t="s">
        <v>80</v>
      </c>
      <c r="D21" s="16" t="s">
        <v>81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>
      <c r="A22" s="16" t="s">
        <v>82</v>
      </c>
      <c r="B22" s="18">
        <v>45131</v>
      </c>
      <c r="C22" s="24" t="s">
        <v>69</v>
      </c>
      <c r="D22" s="16" t="s">
        <v>83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>
      <c r="A23" s="16" t="s">
        <v>84</v>
      </c>
      <c r="B23" s="18">
        <v>44805</v>
      </c>
      <c r="C23" s="24" t="s">
        <v>33</v>
      </c>
      <c r="D23" s="16" t="s">
        <v>85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16.5">
      <c r="A24" s="16" t="s">
        <v>86</v>
      </c>
      <c r="B24" s="18">
        <v>45131</v>
      </c>
      <c r="C24" s="24" t="s">
        <v>87</v>
      </c>
      <c r="D24" s="16" t="s">
        <v>88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48.75">
      <c r="A25" s="16" t="s">
        <v>89</v>
      </c>
      <c r="B25" s="18">
        <v>45047</v>
      </c>
      <c r="C25" s="24" t="s">
        <v>90</v>
      </c>
      <c r="D25" s="16" t="s">
        <v>91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>
      <c r="A26" s="16" t="s">
        <v>92</v>
      </c>
      <c r="B26" s="18">
        <v>45166</v>
      </c>
      <c r="C26" s="24" t="s">
        <v>93</v>
      </c>
      <c r="D26" s="16" t="s">
        <v>94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>
      <c r="A27" s="16" t="s">
        <v>95</v>
      </c>
      <c r="B27" s="18">
        <v>45166</v>
      </c>
      <c r="C27" s="24" t="s">
        <v>49</v>
      </c>
      <c r="D27" s="16" t="s">
        <v>96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>
      <c r="A28" s="16" t="s">
        <v>97</v>
      </c>
      <c r="B28" s="18">
        <v>45166</v>
      </c>
      <c r="C28" s="24" t="s">
        <v>49</v>
      </c>
      <c r="D28" s="16" t="s">
        <v>98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>
      <c r="A29" s="16" t="s">
        <v>99</v>
      </c>
      <c r="B29" s="18">
        <v>45166</v>
      </c>
      <c r="C29" s="24" t="s">
        <v>100</v>
      </c>
      <c r="D29" s="16" t="s">
        <v>101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>
      <c r="A30" s="16" t="s">
        <v>102</v>
      </c>
      <c r="B30" s="18">
        <v>45166</v>
      </c>
      <c r="C30" s="24" t="s">
        <v>103</v>
      </c>
      <c r="D30" s="16" t="s">
        <v>104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5">
      <c r="A31" s="16" t="s">
        <v>105</v>
      </c>
      <c r="B31" s="18">
        <v>44805</v>
      </c>
      <c r="C31" s="24" t="s">
        <v>106</v>
      </c>
      <c r="D31" s="16" t="s">
        <v>107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>
      <c r="A32" s="16" t="s">
        <v>108</v>
      </c>
      <c r="B32" s="18">
        <v>45166</v>
      </c>
      <c r="C32" s="24" t="s">
        <v>106</v>
      </c>
      <c r="D32" s="16" t="s">
        <v>107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>
      <c r="A33" s="16" t="s">
        <v>109</v>
      </c>
      <c r="B33" s="18">
        <v>44805</v>
      </c>
      <c r="C33" s="24" t="s">
        <v>110</v>
      </c>
      <c r="D33" s="16" t="s">
        <v>111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48.75">
      <c r="A34" s="16" t="s">
        <v>112</v>
      </c>
      <c r="B34" s="18">
        <v>44440</v>
      </c>
      <c r="C34" s="24" t="s">
        <v>33</v>
      </c>
      <c r="D34" s="16" t="s">
        <v>113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>
      <c r="A35" s="16" t="s">
        <v>114</v>
      </c>
      <c r="B35" s="18">
        <v>44440</v>
      </c>
      <c r="C35" s="24" t="s">
        <v>115</v>
      </c>
      <c r="D35" s="16" t="s">
        <v>116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32.25">
      <c r="A36" s="16" t="s">
        <v>117</v>
      </c>
      <c r="B36" s="18">
        <v>44440</v>
      </c>
      <c r="C36" s="24" t="s">
        <v>33</v>
      </c>
      <c r="D36" s="16" t="s">
        <v>118</v>
      </c>
      <c r="E36" s="15">
        <v>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32.25">
      <c r="A37" s="16" t="s">
        <v>119</v>
      </c>
      <c r="B37" s="18">
        <v>45040</v>
      </c>
      <c r="C37" s="24" t="s">
        <v>46</v>
      </c>
      <c r="D37" s="16" t="s">
        <v>120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>
      <c r="A38" s="16" t="s">
        <v>121</v>
      </c>
      <c r="B38" s="18">
        <v>44805</v>
      </c>
      <c r="C38" s="24" t="s">
        <v>122</v>
      </c>
      <c r="D38" s="16" t="s">
        <v>123</v>
      </c>
      <c r="E38" s="15">
        <v>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48.75">
      <c r="A39" s="16" t="s">
        <v>124</v>
      </c>
      <c r="B39" s="18">
        <v>45012</v>
      </c>
      <c r="C39" s="24" t="s">
        <v>125</v>
      </c>
      <c r="D39" s="16" t="s">
        <v>126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>
      <c r="A40" s="16" t="s">
        <v>127</v>
      </c>
      <c r="B40" s="18">
        <v>44927</v>
      </c>
      <c r="C40" s="24" t="s">
        <v>46</v>
      </c>
      <c r="D40" s="16" t="s">
        <v>120</v>
      </c>
      <c r="E40" s="15">
        <v>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16.5">
      <c r="A41" s="16" t="s">
        <v>128</v>
      </c>
      <c r="B41" s="18">
        <v>44927</v>
      </c>
      <c r="C41" s="24" t="s">
        <v>69</v>
      </c>
      <c r="D41" s="16" t="s">
        <v>129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2.25">
      <c r="A42" s="16" t="s">
        <v>130</v>
      </c>
      <c r="B42" s="18">
        <v>45131</v>
      </c>
      <c r="C42" s="24" t="s">
        <v>131</v>
      </c>
      <c r="D42" s="16" t="s">
        <v>132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>
      <c r="A43" s="16" t="s">
        <v>133</v>
      </c>
      <c r="B43" s="18">
        <v>45131</v>
      </c>
      <c r="C43" s="24" t="s">
        <v>134</v>
      </c>
      <c r="D43" s="16" t="s">
        <v>98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>
      <c r="A44" s="16" t="s">
        <v>135</v>
      </c>
      <c r="B44" s="18">
        <v>45166</v>
      </c>
      <c r="C44" s="24" t="s">
        <v>136</v>
      </c>
      <c r="D44" s="16" t="s">
        <v>137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>
      <c r="A45" s="16" t="s">
        <v>138</v>
      </c>
      <c r="B45" s="18">
        <v>44927</v>
      </c>
      <c r="C45" s="24" t="s">
        <v>69</v>
      </c>
      <c r="D45" s="16" t="s">
        <v>139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>
      <c r="A46" s="16" t="s">
        <v>140</v>
      </c>
      <c r="B46" s="18">
        <v>45131</v>
      </c>
      <c r="C46" s="24" t="s">
        <v>131</v>
      </c>
      <c r="D46" s="16" t="s">
        <v>132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>
      <c r="A47" s="16" t="s">
        <v>141</v>
      </c>
      <c r="B47" s="18">
        <v>45131</v>
      </c>
      <c r="C47" s="24" t="s">
        <v>93</v>
      </c>
      <c r="D47" s="16" t="s">
        <v>94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>
      <c r="A48" s="16" t="s">
        <v>142</v>
      </c>
      <c r="B48" s="18">
        <v>45131</v>
      </c>
      <c r="C48" s="24" t="s">
        <v>33</v>
      </c>
      <c r="D48" s="16" t="s">
        <v>143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>
      <c r="A49" s="16" t="s">
        <v>144</v>
      </c>
      <c r="B49" s="18">
        <v>45131</v>
      </c>
      <c r="C49" s="24" t="s">
        <v>90</v>
      </c>
      <c r="D49" s="16" t="s">
        <v>145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>
      <c r="A50" s="16" t="s">
        <v>146</v>
      </c>
      <c r="B50" s="18">
        <v>45131</v>
      </c>
      <c r="C50" s="24" t="s">
        <v>90</v>
      </c>
      <c r="D50" s="16" t="s">
        <v>145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>
      <c r="A51" s="16" t="s">
        <v>147</v>
      </c>
      <c r="B51" s="18">
        <v>44805</v>
      </c>
      <c r="C51" s="24" t="s">
        <v>148</v>
      </c>
      <c r="D51" s="16" t="s">
        <v>149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>
      <c r="A52" s="16" t="s">
        <v>150</v>
      </c>
      <c r="B52" s="18">
        <v>45194</v>
      </c>
      <c r="C52" s="24" t="s">
        <v>115</v>
      </c>
      <c r="D52" s="16" t="s">
        <v>151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>
      <c r="A53" s="16" t="s">
        <v>152</v>
      </c>
      <c r="B53" s="18">
        <v>45194</v>
      </c>
      <c r="C53" s="24" t="s">
        <v>90</v>
      </c>
      <c r="D53" s="16" t="s">
        <v>153</v>
      </c>
      <c r="E53" s="15">
        <v>1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16.5">
      <c r="A54" s="16" t="s">
        <v>154</v>
      </c>
      <c r="B54" s="18">
        <v>45194</v>
      </c>
      <c r="C54" s="24" t="s">
        <v>90</v>
      </c>
      <c r="D54" s="16" t="s">
        <v>155</v>
      </c>
      <c r="E54" s="15">
        <v>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16.5">
      <c r="A55" s="16" t="s">
        <v>156</v>
      </c>
      <c r="B55" s="18">
        <v>45194</v>
      </c>
      <c r="C55" s="24" t="s">
        <v>106</v>
      </c>
      <c r="D55" s="16" t="s">
        <v>157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>
      <c r="A56" s="16" t="s">
        <v>158</v>
      </c>
      <c r="B56" s="18">
        <v>45222</v>
      </c>
      <c r="C56" s="24" t="s">
        <v>69</v>
      </c>
      <c r="D56" s="16" t="s">
        <v>159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>
      <c r="A57" s="16" t="s">
        <v>160</v>
      </c>
      <c r="B57" s="18">
        <v>45222</v>
      </c>
      <c r="C57" s="24" t="s">
        <v>69</v>
      </c>
      <c r="D57" s="16" t="s">
        <v>159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>
      <c r="A58" s="16" t="s">
        <v>161</v>
      </c>
      <c r="B58" s="18">
        <v>45222</v>
      </c>
      <c r="C58" s="24" t="s">
        <v>77</v>
      </c>
      <c r="D58" s="16" t="s">
        <v>162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>
      <c r="A59" s="16" t="s">
        <v>163</v>
      </c>
      <c r="B59" s="18">
        <v>45222</v>
      </c>
      <c r="C59" s="24" t="s">
        <v>164</v>
      </c>
      <c r="D59" s="16" t="s">
        <v>165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2.25">
      <c r="A60" s="16" t="s">
        <v>166</v>
      </c>
      <c r="B60" s="18">
        <v>45222</v>
      </c>
      <c r="C60" s="24" t="s">
        <v>46</v>
      </c>
      <c r="D60" s="16" t="s">
        <v>167</v>
      </c>
      <c r="E60" s="15">
        <v>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2.25">
      <c r="A61" s="16" t="s">
        <v>168</v>
      </c>
      <c r="B61" s="18"/>
      <c r="C61" s="24" t="s">
        <v>169</v>
      </c>
      <c r="D61" s="16" t="s">
        <v>170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2.25">
      <c r="A62" s="16" t="s">
        <v>171</v>
      </c>
      <c r="B62" s="18"/>
      <c r="C62" s="24" t="s">
        <v>169</v>
      </c>
      <c r="D62" s="16" t="s">
        <v>172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81">
      <c r="A63" s="16" t="s">
        <v>173</v>
      </c>
      <c r="B63" s="18"/>
      <c r="C63" s="24" t="s">
        <v>164</v>
      </c>
      <c r="D63" s="16" t="s">
        <v>174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2.25">
      <c r="A64" s="16" t="s">
        <v>175</v>
      </c>
      <c r="B64" s="18"/>
      <c r="C64" s="24" t="s">
        <v>176</v>
      </c>
      <c r="D64" s="16" t="s">
        <v>177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>
      <c r="A65" s="16" t="s">
        <v>178</v>
      </c>
      <c r="B65" s="18">
        <v>45257</v>
      </c>
      <c r="C65" s="24" t="s">
        <v>106</v>
      </c>
      <c r="D65" s="16" t="s">
        <v>179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>
      <c r="A66" s="16" t="s">
        <v>180</v>
      </c>
      <c r="B66" s="18">
        <v>45257</v>
      </c>
      <c r="C66" s="24" t="s">
        <v>181</v>
      </c>
      <c r="D66" s="16" t="s">
        <v>72</v>
      </c>
      <c r="E66" s="15">
        <v>1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/>
    </row>
    <row r="67" spans="1:18" ht="32.25">
      <c r="A67" s="16" t="s">
        <v>182</v>
      </c>
      <c r="B67" s="18">
        <v>45257</v>
      </c>
      <c r="C67" s="24" t="s">
        <v>49</v>
      </c>
      <c r="D67" s="16" t="s">
        <v>183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>
      <c r="A68" s="16" t="s">
        <v>184</v>
      </c>
      <c r="B68" s="18">
        <v>45257</v>
      </c>
      <c r="C68" s="24" t="s">
        <v>87</v>
      </c>
      <c r="D68" s="16" t="s">
        <v>185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>
      <c r="A69" s="16" t="s">
        <v>186</v>
      </c>
      <c r="B69" s="18">
        <v>45257</v>
      </c>
      <c r="C69" s="24" t="s">
        <v>46</v>
      </c>
      <c r="D69" s="16" t="s">
        <v>187</v>
      </c>
      <c r="E69" s="15">
        <v>1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48.75">
      <c r="A70" s="16" t="s">
        <v>188</v>
      </c>
      <c r="B70" s="18">
        <v>45257</v>
      </c>
      <c r="C70" s="24" t="s">
        <v>125</v>
      </c>
      <c r="D70" s="16" t="s">
        <v>189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>
      <c r="A71" s="16" t="s">
        <v>190</v>
      </c>
      <c r="B71" s="18">
        <v>45257</v>
      </c>
      <c r="C71" s="24" t="s">
        <v>46</v>
      </c>
      <c r="D71" s="16" t="s">
        <v>191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>
      <c r="A72" s="16" t="s">
        <v>192</v>
      </c>
      <c r="B72" s="18">
        <v>45257</v>
      </c>
      <c r="C72" s="24" t="s">
        <v>29</v>
      </c>
      <c r="D72" s="16" t="s">
        <v>193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>
      <c r="A73" s="16" t="s">
        <v>194</v>
      </c>
      <c r="B73" s="18">
        <v>45257</v>
      </c>
      <c r="C73" s="24" t="s">
        <v>33</v>
      </c>
      <c r="D73" s="16" t="s">
        <v>195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48.75">
      <c r="A74" s="16" t="s">
        <v>196</v>
      </c>
      <c r="B74" s="18">
        <v>45260</v>
      </c>
      <c r="C74" s="24" t="s">
        <v>125</v>
      </c>
      <c r="D74" s="16" t="s">
        <v>197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>
      <c r="A75" s="16" t="s">
        <v>198</v>
      </c>
      <c r="B75" s="18">
        <v>45278</v>
      </c>
      <c r="C75" s="24" t="s">
        <v>106</v>
      </c>
      <c r="D75" s="16" t="s">
        <v>199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>
      <c r="A76" s="16" t="s">
        <v>200</v>
      </c>
      <c r="B76" s="18">
        <v>45278</v>
      </c>
      <c r="C76" s="24" t="s">
        <v>106</v>
      </c>
      <c r="D76" s="16" t="s">
        <v>199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>
      <c r="A77" s="16" t="s">
        <v>201</v>
      </c>
      <c r="B77" s="18">
        <v>45278</v>
      </c>
      <c r="C77" s="24" t="s">
        <v>46</v>
      </c>
      <c r="D77" s="16" t="s">
        <v>191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>
      <c r="A78" s="16" t="s">
        <v>202</v>
      </c>
      <c r="B78" s="18">
        <v>45278</v>
      </c>
      <c r="C78" s="24" t="s">
        <v>203</v>
      </c>
      <c r="D78" s="16" t="s">
        <v>204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2.25">
      <c r="A79" s="16" t="s">
        <v>205</v>
      </c>
      <c r="B79" s="18">
        <v>45278</v>
      </c>
      <c r="C79" s="24" t="s">
        <v>46</v>
      </c>
      <c r="D79" s="16" t="s">
        <v>191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>
      <c r="A80" s="16" t="s">
        <v>206</v>
      </c>
      <c r="B80" s="18">
        <v>45278</v>
      </c>
      <c r="C80" s="24" t="s">
        <v>207</v>
      </c>
      <c r="D80" s="16" t="s">
        <v>199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>
      <c r="A81" s="16" t="s">
        <v>208</v>
      </c>
      <c r="B81" s="18">
        <v>45278</v>
      </c>
      <c r="C81" s="24" t="s">
        <v>209</v>
      </c>
      <c r="D81" s="16" t="s">
        <v>210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>
      <c r="A82" s="16" t="s">
        <v>211</v>
      </c>
      <c r="B82" s="18">
        <v>45278</v>
      </c>
      <c r="C82" s="24" t="s">
        <v>46</v>
      </c>
      <c r="D82" s="16" t="s">
        <v>191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>
      <c r="A83" s="16" t="s">
        <v>212</v>
      </c>
      <c r="B83" s="18">
        <v>45320</v>
      </c>
      <c r="C83" s="24" t="s">
        <v>213</v>
      </c>
      <c r="D83" s="16" t="s">
        <v>214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>
      <c r="A84" s="16" t="s">
        <v>215</v>
      </c>
      <c r="B84" s="18">
        <v>45320</v>
      </c>
      <c r="C84" s="24" t="s">
        <v>213</v>
      </c>
      <c r="D84" s="16" t="s">
        <v>216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>
      <c r="A85" s="16" t="s">
        <v>217</v>
      </c>
      <c r="B85" s="18">
        <v>45320</v>
      </c>
      <c r="C85" s="24" t="s">
        <v>213</v>
      </c>
      <c r="D85" s="16" t="s">
        <v>216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>
      <c r="A86" s="16" t="s">
        <v>218</v>
      </c>
      <c r="B86" s="18">
        <v>45320</v>
      </c>
      <c r="C86" s="24" t="s">
        <v>87</v>
      </c>
      <c r="D86" s="16" t="s">
        <v>219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2.25">
      <c r="A87" s="16" t="s">
        <v>220</v>
      </c>
      <c r="B87" s="18">
        <v>45320</v>
      </c>
      <c r="C87" s="24" t="s">
        <v>49</v>
      </c>
      <c r="D87" s="16" t="s">
        <v>183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2.25">
      <c r="A88" s="16" t="s">
        <v>221</v>
      </c>
      <c r="B88" s="18">
        <v>45320</v>
      </c>
      <c r="C88" s="24" t="s">
        <v>115</v>
      </c>
      <c r="D88" s="16" t="s">
        <v>222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2.25">
      <c r="A89" s="16" t="s">
        <v>223</v>
      </c>
      <c r="B89" s="18">
        <v>45320</v>
      </c>
      <c r="C89" s="24" t="s">
        <v>224</v>
      </c>
      <c r="D89" s="16" t="s">
        <v>225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32.25">
      <c r="A90" s="16" t="s">
        <v>226</v>
      </c>
      <c r="B90" s="18">
        <v>45320</v>
      </c>
      <c r="C90" s="24" t="s">
        <v>39</v>
      </c>
      <c r="D90" s="16" t="s">
        <v>227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>
      <c r="A91" s="16" t="s">
        <v>228</v>
      </c>
      <c r="B91" s="18">
        <v>45320</v>
      </c>
      <c r="C91" s="24" t="s">
        <v>90</v>
      </c>
      <c r="D91" s="16" t="s">
        <v>229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32.25">
      <c r="A92" s="16" t="s">
        <v>230</v>
      </c>
      <c r="B92" s="18">
        <v>45320</v>
      </c>
      <c r="C92" s="24" t="s">
        <v>33</v>
      </c>
      <c r="D92" s="16" t="s">
        <v>231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>
      <c r="A93" s="16" t="s">
        <v>232</v>
      </c>
      <c r="B93" s="18">
        <v>45348</v>
      </c>
      <c r="C93" s="24" t="s">
        <v>90</v>
      </c>
      <c r="D93" s="16" t="s">
        <v>233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2.25">
      <c r="A94" s="16" t="s">
        <v>234</v>
      </c>
      <c r="B94" s="18">
        <v>45348</v>
      </c>
      <c r="C94" s="24" t="s">
        <v>39</v>
      </c>
      <c r="D94" s="16" t="s">
        <v>235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32.25">
      <c r="A95" s="16" t="s">
        <v>236</v>
      </c>
      <c r="B95" s="18">
        <v>45348</v>
      </c>
      <c r="C95" s="24" t="s">
        <v>49</v>
      </c>
      <c r="D95" s="16" t="s">
        <v>237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>
      <c r="A96" s="16" t="s">
        <v>238</v>
      </c>
      <c r="B96" s="18">
        <v>45348</v>
      </c>
      <c r="C96" s="24" t="s">
        <v>106</v>
      </c>
      <c r="D96" s="16" t="s">
        <v>239</v>
      </c>
      <c r="E96" s="15">
        <v>1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16.5">
      <c r="A97" s="16" t="s">
        <v>240</v>
      </c>
      <c r="B97" s="18">
        <v>45348</v>
      </c>
      <c r="C97" s="24" t="s">
        <v>207</v>
      </c>
      <c r="D97" s="16" t="s">
        <v>239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32.25">
      <c r="A98" s="16" t="s">
        <v>241</v>
      </c>
      <c r="B98" s="18">
        <v>45348</v>
      </c>
      <c r="C98" s="24" t="s">
        <v>49</v>
      </c>
      <c r="D98" s="16" t="s">
        <v>183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32.25">
      <c r="A99" s="16" t="s">
        <v>242</v>
      </c>
      <c r="B99" s="18">
        <v>45376</v>
      </c>
      <c r="C99" s="24" t="s">
        <v>243</v>
      </c>
      <c r="D99" s="16" t="s">
        <v>244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>
      <c r="A100" s="16" t="s">
        <v>245</v>
      </c>
      <c r="B100" s="18">
        <v>45376</v>
      </c>
      <c r="C100" s="24" t="s">
        <v>52</v>
      </c>
      <c r="D100" s="16" t="s">
        <v>246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32.25">
      <c r="A101" s="16" t="s">
        <v>247</v>
      </c>
      <c r="B101" s="18">
        <v>45376</v>
      </c>
      <c r="C101" s="24" t="s">
        <v>33</v>
      </c>
      <c r="D101" s="16" t="s">
        <v>225</v>
      </c>
      <c r="E101" s="15">
        <v>1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1</v>
      </c>
      <c r="R101" s="25"/>
    </row>
    <row r="102" spans="1:18" ht="32.25">
      <c r="A102" s="16" t="s">
        <v>248</v>
      </c>
      <c r="B102" s="18">
        <v>45376</v>
      </c>
      <c r="C102" s="24" t="s">
        <v>49</v>
      </c>
      <c r="D102" s="16" t="s">
        <v>233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>
      <c r="A103" s="16" t="s">
        <v>249</v>
      </c>
      <c r="B103" s="18">
        <v>45376</v>
      </c>
      <c r="C103" s="24" t="s">
        <v>74</v>
      </c>
      <c r="D103" s="16" t="s">
        <v>250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>
      <c r="A104" s="16" t="s">
        <v>251</v>
      </c>
      <c r="B104" s="18">
        <v>45376</v>
      </c>
      <c r="C104" s="24" t="s">
        <v>110</v>
      </c>
      <c r="D104" s="16" t="s">
        <v>252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2.25">
      <c r="A105" s="16" t="s">
        <v>253</v>
      </c>
      <c r="B105" s="18">
        <v>45376</v>
      </c>
      <c r="C105" s="24" t="s">
        <v>254</v>
      </c>
      <c r="D105" s="16" t="s">
        <v>255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32.25">
      <c r="A106" s="16" t="s">
        <v>256</v>
      </c>
      <c r="B106" s="18">
        <v>45376</v>
      </c>
      <c r="C106" s="24" t="s">
        <v>33</v>
      </c>
      <c r="D106" s="16" t="s">
        <v>231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>
      <c r="A107" s="16" t="s">
        <v>257</v>
      </c>
      <c r="B107" s="18">
        <v>45376</v>
      </c>
      <c r="C107" s="24" t="s">
        <v>110</v>
      </c>
      <c r="D107" s="16" t="s">
        <v>258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>
      <c r="A108" s="16" t="s">
        <v>259</v>
      </c>
      <c r="B108" s="18">
        <v>45376</v>
      </c>
      <c r="C108" s="24" t="s">
        <v>74</v>
      </c>
      <c r="D108" s="16" t="s">
        <v>250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>
      <c r="A109" s="16" t="s">
        <v>260</v>
      </c>
      <c r="B109" s="18">
        <v>45376</v>
      </c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32.25">
      <c r="A110" s="16" t="s">
        <v>261</v>
      </c>
      <c r="B110" s="18">
        <v>45376</v>
      </c>
      <c r="C110" s="24" t="s">
        <v>181</v>
      </c>
      <c r="D110" s="16" t="s">
        <v>262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48.75">
      <c r="A111" s="16" t="s">
        <v>263</v>
      </c>
      <c r="B111" s="18">
        <v>45376</v>
      </c>
      <c r="C111" s="24" t="s">
        <v>125</v>
      </c>
      <c r="D111" s="16" t="s">
        <v>264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>
      <c r="A112" s="16" t="s">
        <v>265</v>
      </c>
      <c r="B112" s="18">
        <v>45376</v>
      </c>
      <c r="C112" s="24" t="s">
        <v>110</v>
      </c>
      <c r="D112" s="16" t="s">
        <v>266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32.25">
      <c r="A113" s="16" t="s">
        <v>267</v>
      </c>
      <c r="B113" s="18">
        <v>45376</v>
      </c>
      <c r="C113" s="24" t="s">
        <v>49</v>
      </c>
      <c r="D113" s="16" t="s">
        <v>237</v>
      </c>
      <c r="E113" s="15">
        <v>1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1</v>
      </c>
      <c r="R113" s="25"/>
    </row>
    <row r="114" spans="1:18" ht="16.5">
      <c r="A114" s="16" t="s">
        <v>268</v>
      </c>
      <c r="B114" s="18">
        <v>45376</v>
      </c>
      <c r="C114" s="24" t="s">
        <v>74</v>
      </c>
      <c r="D114" s="16" t="s">
        <v>250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>
      <c r="A115" s="16" t="s">
        <v>269</v>
      </c>
      <c r="B115" s="18">
        <v>45376</v>
      </c>
      <c r="C115" s="24" t="s">
        <v>110</v>
      </c>
      <c r="D115" s="16" t="s">
        <v>270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>
      <c r="A116" s="16" t="s">
        <v>271</v>
      </c>
      <c r="B116" s="18">
        <v>45376</v>
      </c>
      <c r="C116" s="24" t="s">
        <v>74</v>
      </c>
      <c r="D116" s="16" t="s">
        <v>250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32.25">
      <c r="A117" s="16" t="s">
        <v>272</v>
      </c>
      <c r="B117" s="18">
        <v>45376</v>
      </c>
      <c r="C117" s="24" t="s">
        <v>57</v>
      </c>
      <c r="D117" s="16" t="s">
        <v>183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>
      <c r="A118" s="16" t="s">
        <v>273</v>
      </c>
      <c r="B118" s="18">
        <v>45376</v>
      </c>
      <c r="C118" s="24" t="s">
        <v>274</v>
      </c>
      <c r="D118" s="16" t="s">
        <v>183</v>
      </c>
      <c r="E118" s="15">
        <v>1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1</v>
      </c>
      <c r="R118" s="25"/>
    </row>
    <row r="119" spans="1:18" ht="32.25">
      <c r="A119" s="16" t="s">
        <v>275</v>
      </c>
      <c r="B119" s="18">
        <v>45376</v>
      </c>
      <c r="C119" s="24" t="s">
        <v>57</v>
      </c>
      <c r="D119" s="16" t="s">
        <v>233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32.25">
      <c r="A120" s="16" t="s">
        <v>276</v>
      </c>
      <c r="B120" s="18">
        <v>45404</v>
      </c>
      <c r="C120" s="24" t="s">
        <v>46</v>
      </c>
      <c r="D120" s="16" t="s">
        <v>277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32.25">
      <c r="A121" s="16" t="s">
        <v>278</v>
      </c>
      <c r="B121" s="18">
        <v>45404</v>
      </c>
      <c r="C121" s="24" t="s">
        <v>49</v>
      </c>
      <c r="D121" s="16" t="s">
        <v>279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32.25">
      <c r="A122" s="16" t="s">
        <v>280</v>
      </c>
      <c r="B122" s="18">
        <v>45404</v>
      </c>
      <c r="C122" s="24" t="s">
        <v>33</v>
      </c>
      <c r="D122" s="16" t="s">
        <v>281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>
      <c r="A123" s="16" t="s">
        <v>282</v>
      </c>
      <c r="B123" s="18">
        <v>45404</v>
      </c>
      <c r="C123" s="24" t="s">
        <v>106</v>
      </c>
      <c r="D123" s="16" t="s">
        <v>281</v>
      </c>
      <c r="E123" s="15">
        <v>1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1</v>
      </c>
      <c r="R123" s="25"/>
    </row>
    <row r="124" spans="1:18" ht="32.25">
      <c r="A124" s="16" t="s">
        <v>283</v>
      </c>
      <c r="B124" s="18">
        <v>45404</v>
      </c>
      <c r="C124" s="24" t="s">
        <v>49</v>
      </c>
      <c r="D124" s="16" t="s">
        <v>98</v>
      </c>
      <c r="E124" s="15">
        <v>1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1</v>
      </c>
      <c r="R124" s="25"/>
    </row>
    <row r="125" spans="1:18" ht="32.25">
      <c r="A125" s="16" t="s">
        <v>284</v>
      </c>
      <c r="B125" s="18">
        <v>45404</v>
      </c>
      <c r="C125" s="24" t="s">
        <v>49</v>
      </c>
      <c r="D125" s="16" t="s">
        <v>285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48.75">
      <c r="A126" s="16" t="s">
        <v>286</v>
      </c>
      <c r="B126" s="18">
        <v>45404</v>
      </c>
      <c r="C126" s="24" t="s">
        <v>287</v>
      </c>
      <c r="D126" s="16" t="s">
        <v>288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>
      <c r="A127" s="16" t="s">
        <v>289</v>
      </c>
      <c r="B127" s="18">
        <v>45404</v>
      </c>
      <c r="C127" s="24" t="s">
        <v>181</v>
      </c>
      <c r="D127" s="16" t="s">
        <v>290</v>
      </c>
      <c r="E127" s="15">
        <v>1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1</v>
      </c>
      <c r="R127" s="25"/>
    </row>
    <row r="128" spans="1:18" ht="16.5">
      <c r="A128" s="16" t="s">
        <v>291</v>
      </c>
      <c r="B128" s="18">
        <v>45404</v>
      </c>
      <c r="C128" s="24" t="s">
        <v>52</v>
      </c>
      <c r="D128" s="16" t="s">
        <v>179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32.25">
      <c r="A129" s="16" t="s">
        <v>292</v>
      </c>
      <c r="B129" s="18">
        <v>45404</v>
      </c>
      <c r="C129" s="24" t="s">
        <v>33</v>
      </c>
      <c r="D129" s="16" t="s">
        <v>281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32.25">
      <c r="A130" s="16" t="s">
        <v>293</v>
      </c>
      <c r="B130" s="18">
        <v>45432</v>
      </c>
      <c r="C130" s="24" t="s">
        <v>294</v>
      </c>
      <c r="D130" s="16" t="s">
        <v>295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>
      <c r="A131" s="16" t="s">
        <v>296</v>
      </c>
      <c r="B131" s="18">
        <v>45432</v>
      </c>
      <c r="C131" s="24" t="s">
        <v>297</v>
      </c>
      <c r="D131" s="16" t="s">
        <v>298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32.25">
      <c r="A132" s="16" t="s">
        <v>299</v>
      </c>
      <c r="B132" s="18">
        <v>45432</v>
      </c>
      <c r="C132" s="24" t="s">
        <v>294</v>
      </c>
      <c r="D132" s="16" t="s">
        <v>183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>
      <c r="A133" s="16" t="s">
        <v>300</v>
      </c>
      <c r="B133" s="18">
        <v>45467</v>
      </c>
      <c r="C133" s="24" t="s">
        <v>87</v>
      </c>
      <c r="D133" s="16" t="s">
        <v>183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>
      <c r="A134" s="16" t="s">
        <v>301</v>
      </c>
      <c r="B134" s="18">
        <v>45467</v>
      </c>
      <c r="C134" s="24" t="s">
        <v>302</v>
      </c>
      <c r="D134" s="16" t="s">
        <v>179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>
      <c r="A135" s="16" t="s">
        <v>303</v>
      </c>
      <c r="B135" s="18">
        <v>45467</v>
      </c>
      <c r="C135" s="24" t="s">
        <v>106</v>
      </c>
      <c r="D135" s="16" t="s">
        <v>304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32.25">
      <c r="A136" s="16" t="s">
        <v>305</v>
      </c>
      <c r="B136" s="18">
        <v>45467</v>
      </c>
      <c r="C136" s="24" t="s">
        <v>46</v>
      </c>
      <c r="D136" s="16" t="s">
        <v>306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32.25">
      <c r="A137" s="16" t="s">
        <v>307</v>
      </c>
      <c r="B137" s="18">
        <v>45467</v>
      </c>
      <c r="C137" s="24" t="s">
        <v>46</v>
      </c>
      <c r="D137" s="16" t="s">
        <v>306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149999999999999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149999999999999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149999999999999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149999999999999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149999999999999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149999999999999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149999999999999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149999999999999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149999999999999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149999999999999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149999999999999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149999999999999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149999999999999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149999999999999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149999999999999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149999999999999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149999999999999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149999999999999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149999999999999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149999999999999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149999999999999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149999999999999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149999999999999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149999999999999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149999999999999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149999999999999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149999999999999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149999999999999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149999999999999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149999999999999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149999999999999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149999999999999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149999999999999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149999999999999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149999999999999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149999999999999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149999999999999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149999999999999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149999999999999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149999999999999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149999999999999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149999999999999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149999999999999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149999999999999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149999999999999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149999999999999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149999999999999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149999999999999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149999999999999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149999999999999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149999999999999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149999999999999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149999999999999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149999999999999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149999999999999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149999999999999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149999999999999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149999999999999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149999999999999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149999999999999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149999999999999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149999999999999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149999999999999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149999999999999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149999999999999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149999999999999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149999999999999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149999999999999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149999999999999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149999999999999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149999999999999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149999999999999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149999999999999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149999999999999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149999999999999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149999999999999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149999999999999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149999999999999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149999999999999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149999999999999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149999999999999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149999999999999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149999999999999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149999999999999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149999999999999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149999999999999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149999999999999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149999999999999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149999999999999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149999999999999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149999999999999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149999999999999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149999999999999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149999999999999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149999999999999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149999999999999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149999999999999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149999999999999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149999999999999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149999999999999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149999999999999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149999999999999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149999999999999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149999999999999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149999999999999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149999999999999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149999999999999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149999999999999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149999999999999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149999999999999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149999999999999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149999999999999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149999999999999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149999999999999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308</v>
      </c>
      <c r="B1" s="28"/>
      <c r="C1" s="29"/>
      <c r="D1" s="29"/>
      <c r="E1" s="29"/>
      <c r="F1" s="30"/>
      <c r="J1" t="s">
        <v>309</v>
      </c>
      <c r="K1" t="s">
        <v>310</v>
      </c>
    </row>
    <row r="2" spans="1:11" ht="39.950000000000003" customHeight="1">
      <c r="A2" s="6" t="s">
        <v>12</v>
      </c>
      <c r="B2" s="26" t="s">
        <v>311</v>
      </c>
      <c r="C2" s="27"/>
      <c r="D2" s="27"/>
      <c r="E2" s="27"/>
      <c r="F2" s="31"/>
      <c r="J2" s="12" t="s">
        <v>77</v>
      </c>
      <c r="K2">
        <f>COUNTIF('2. ROSC Active'!C2:C251,J2)</f>
        <v>2</v>
      </c>
    </row>
    <row r="3" spans="1:11" ht="39.950000000000003" customHeight="1">
      <c r="A3" s="8" t="s">
        <v>312</v>
      </c>
      <c r="B3" s="7" t="s">
        <v>106</v>
      </c>
      <c r="C3" s="7" t="s">
        <v>122</v>
      </c>
      <c r="D3" s="7" t="s">
        <v>313</v>
      </c>
      <c r="E3" s="7"/>
      <c r="F3" s="9"/>
      <c r="J3" s="12" t="s">
        <v>66</v>
      </c>
      <c r="K3">
        <f>COUNTIF('2. ROSC Active'!C2:C251,J3)</f>
        <v>1</v>
      </c>
    </row>
    <row r="4" spans="1:11" ht="39.950000000000003" customHeight="1">
      <c r="A4" s="1" t="s">
        <v>314</v>
      </c>
      <c r="B4" s="6" t="s">
        <v>52</v>
      </c>
      <c r="C4" s="6" t="s">
        <v>103</v>
      </c>
      <c r="D4" s="6" t="s">
        <v>60</v>
      </c>
      <c r="E4" s="6" t="s">
        <v>46</v>
      </c>
      <c r="F4" s="10"/>
      <c r="J4" s="12" t="s">
        <v>315</v>
      </c>
      <c r="K4">
        <f>COUNTIF('2. ROSC Active'!C2:C251,J4)</f>
        <v>0</v>
      </c>
    </row>
    <row r="5" spans="1:11" ht="39.950000000000003" customHeight="1">
      <c r="A5" s="1" t="s">
        <v>316</v>
      </c>
      <c r="B5" s="6" t="s">
        <v>317</v>
      </c>
      <c r="C5" s="6" t="s">
        <v>318</v>
      </c>
      <c r="D5" s="6" t="s">
        <v>319</v>
      </c>
      <c r="E5" s="6"/>
      <c r="F5" s="10"/>
      <c r="J5" s="12" t="s">
        <v>320</v>
      </c>
      <c r="K5">
        <f>COUNTIF('2. ROSC Active'!C2:C251,J5)</f>
        <v>0</v>
      </c>
    </row>
    <row r="6" spans="1:11" ht="39.950000000000003" customHeight="1">
      <c r="A6" s="1" t="s">
        <v>321</v>
      </c>
      <c r="B6" s="6" t="s">
        <v>322</v>
      </c>
      <c r="C6" s="6" t="s">
        <v>43</v>
      </c>
      <c r="D6" s="6" t="s">
        <v>323</v>
      </c>
      <c r="E6" s="6"/>
      <c r="F6" s="10"/>
      <c r="J6" s="12" t="s">
        <v>110</v>
      </c>
      <c r="K6">
        <f>COUNTIF('2. ROSC Active'!C2:C251,J6)</f>
        <v>5</v>
      </c>
    </row>
    <row r="7" spans="1:11" ht="51" customHeight="1">
      <c r="A7" s="1" t="s">
        <v>324</v>
      </c>
      <c r="B7" s="6" t="s">
        <v>325</v>
      </c>
      <c r="C7" s="6" t="s">
        <v>125</v>
      </c>
      <c r="D7" s="6" t="s">
        <v>326</v>
      </c>
      <c r="E7" s="6" t="s">
        <v>131</v>
      </c>
      <c r="F7" s="6" t="s">
        <v>90</v>
      </c>
      <c r="J7" s="12" t="s">
        <v>39</v>
      </c>
      <c r="K7">
        <f>COUNTIF('2. ROSC Active'!C2:C251,J7)</f>
        <v>4</v>
      </c>
    </row>
    <row r="8" spans="1:11" ht="48.75" customHeight="1">
      <c r="A8" s="1" t="s">
        <v>327</v>
      </c>
      <c r="B8" s="6" t="s">
        <v>136</v>
      </c>
      <c r="C8" s="6" t="s">
        <v>328</v>
      </c>
      <c r="D8" s="7" t="s">
        <v>63</v>
      </c>
      <c r="E8" s="6" t="s">
        <v>329</v>
      </c>
      <c r="F8" s="6" t="s">
        <v>169</v>
      </c>
      <c r="J8" s="12" t="s">
        <v>74</v>
      </c>
      <c r="K8">
        <f>COUNTIF('2. ROSC Active'!C2:C251,J8)</f>
        <v>5</v>
      </c>
    </row>
    <row r="9" spans="1:11" ht="47.25" customHeight="1">
      <c r="A9" s="1" t="s">
        <v>330</v>
      </c>
      <c r="B9" s="6" t="s">
        <v>49</v>
      </c>
      <c r="C9" s="6" t="s">
        <v>100</v>
      </c>
      <c r="D9" s="6" t="s">
        <v>331</v>
      </c>
      <c r="E9" s="6" t="s">
        <v>332</v>
      </c>
      <c r="F9" s="10"/>
      <c r="J9" s="12" t="s">
        <v>317</v>
      </c>
      <c r="K9">
        <f>COUNTIF('2. ROSC Active'!C2:C251,J9)</f>
        <v>0</v>
      </c>
    </row>
    <row r="10" spans="1:11" ht="39.950000000000003" customHeight="1">
      <c r="A10" s="1" t="s">
        <v>333</v>
      </c>
      <c r="B10" s="6" t="s">
        <v>134</v>
      </c>
      <c r="C10" s="6" t="s">
        <v>69</v>
      </c>
      <c r="D10" s="6" t="s">
        <v>33</v>
      </c>
      <c r="E10" s="6" t="s">
        <v>87</v>
      </c>
      <c r="F10" s="10"/>
      <c r="J10" s="12" t="s">
        <v>318</v>
      </c>
      <c r="K10">
        <f>COUNTIF('2. ROSC Active'!C2:C251,J10)</f>
        <v>0</v>
      </c>
    </row>
    <row r="11" spans="1:11" ht="54.75" customHeight="1">
      <c r="A11" s="1" t="s">
        <v>334</v>
      </c>
      <c r="B11" s="6" t="s">
        <v>164</v>
      </c>
      <c r="C11" s="6" t="s">
        <v>176</v>
      </c>
      <c r="D11" s="6" t="s">
        <v>29</v>
      </c>
      <c r="E11" s="6" t="s">
        <v>335</v>
      </c>
      <c r="F11" s="6" t="s">
        <v>243</v>
      </c>
      <c r="J11" s="12" t="s">
        <v>319</v>
      </c>
      <c r="K11">
        <f>COUNTIF('2. ROSC Active'!C2:C251,J11)</f>
        <v>0</v>
      </c>
    </row>
    <row r="12" spans="1:11" ht="39.950000000000003" customHeight="1">
      <c r="A12" s="1" t="s">
        <v>336</v>
      </c>
      <c r="B12" s="6" t="s">
        <v>80</v>
      </c>
      <c r="C12" s="6" t="s">
        <v>254</v>
      </c>
      <c r="D12" s="6" t="s">
        <v>148</v>
      </c>
      <c r="E12" s="6" t="s">
        <v>93</v>
      </c>
      <c r="F12" s="10"/>
      <c r="J12" s="12" t="s">
        <v>43</v>
      </c>
      <c r="K12">
        <f>COUNTIF('2. ROSC Active'!C2:C251,J12)</f>
        <v>2</v>
      </c>
    </row>
    <row r="13" spans="1:11" ht="39.950000000000003" customHeight="1">
      <c r="A13" s="1" t="s">
        <v>337</v>
      </c>
      <c r="B13" s="6" t="s">
        <v>338</v>
      </c>
      <c r="C13" s="6" t="s">
        <v>339</v>
      </c>
      <c r="D13" s="6"/>
      <c r="E13" s="6"/>
      <c r="F13" s="10"/>
      <c r="J13" s="12" t="s">
        <v>323</v>
      </c>
      <c r="K13">
        <f>COUNTIF('2. ROSC Active'!C2:C251,J13)</f>
        <v>0</v>
      </c>
    </row>
    <row r="14" spans="1:11" ht="39.950000000000003" customHeight="1">
      <c r="A14" s="1" t="s">
        <v>340</v>
      </c>
      <c r="B14" s="6" t="s">
        <v>39</v>
      </c>
      <c r="C14" s="11" t="s">
        <v>320</v>
      </c>
      <c r="D14" s="6" t="s">
        <v>110</v>
      </c>
      <c r="E14" s="6" t="s">
        <v>74</v>
      </c>
      <c r="F14" s="10"/>
      <c r="J14" s="12" t="s">
        <v>322</v>
      </c>
      <c r="K14">
        <f>COUNTIF('2. ROSC Active'!C2:C251,J14)</f>
        <v>0</v>
      </c>
    </row>
    <row r="15" spans="1:11" ht="39.950000000000003" customHeight="1">
      <c r="A15" s="1" t="s">
        <v>341</v>
      </c>
      <c r="B15" s="6" t="s">
        <v>57</v>
      </c>
      <c r="C15" s="6" t="s">
        <v>181</v>
      </c>
      <c r="D15" s="6"/>
      <c r="E15" s="6"/>
      <c r="F15" s="10"/>
      <c r="J15" s="12" t="s">
        <v>63</v>
      </c>
      <c r="K15">
        <f>COUNTIF('2. ROSC Active'!C2:C251,J15)</f>
        <v>1</v>
      </c>
    </row>
    <row r="16" spans="1:11" ht="39.950000000000003" customHeight="1">
      <c r="A16" s="8" t="s">
        <v>342</v>
      </c>
      <c r="B16" s="7" t="s">
        <v>343</v>
      </c>
      <c r="C16" s="7"/>
      <c r="D16" s="7"/>
      <c r="E16" s="7"/>
      <c r="F16" s="10"/>
      <c r="J16" s="12" t="s">
        <v>328</v>
      </c>
      <c r="K16">
        <f>COUNTIF('2. ROSC Active'!C2:C251,J16)</f>
        <v>0</v>
      </c>
    </row>
    <row r="17" spans="1:11" ht="39.950000000000003" customHeight="1">
      <c r="A17" s="8" t="s">
        <v>344</v>
      </c>
      <c r="B17" s="6" t="s">
        <v>77</v>
      </c>
      <c r="C17" s="6" t="s">
        <v>66</v>
      </c>
      <c r="D17" s="6" t="s">
        <v>315</v>
      </c>
      <c r="E17" s="6"/>
      <c r="F17" s="10"/>
      <c r="J17" s="12" t="s">
        <v>136</v>
      </c>
      <c r="K17">
        <f>COUNTIF('2. ROSC Active'!C2:C251,J17)</f>
        <v>1</v>
      </c>
    </row>
    <row r="18" spans="1:11">
      <c r="J18" s="12" t="s">
        <v>169</v>
      </c>
      <c r="K18">
        <f>COUNTIF('2. ROSC Active'!C2:C251,J18)</f>
        <v>2</v>
      </c>
    </row>
    <row r="19" spans="1:11">
      <c r="J19" s="12" t="s">
        <v>329</v>
      </c>
      <c r="K19">
        <f>COUNTIF('2. ROSC Active'!C2:C251,J19)</f>
        <v>0</v>
      </c>
    </row>
    <row r="20" spans="1:11">
      <c r="J20" s="12" t="s">
        <v>33</v>
      </c>
      <c r="K20">
        <f>COUNTIF('2. ROSC Active'!C2:C251,J20)</f>
        <v>13</v>
      </c>
    </row>
    <row r="21" spans="1:11">
      <c r="J21" s="12" t="s">
        <v>69</v>
      </c>
      <c r="K21">
        <f>COUNTIF('2. ROSC Active'!C2:C251,J21)</f>
        <v>6</v>
      </c>
    </row>
    <row r="22" spans="1:11">
      <c r="J22" s="12" t="s">
        <v>134</v>
      </c>
      <c r="K22">
        <f>COUNTIF('2. ROSC Active'!C2:C251,J22)</f>
        <v>1</v>
      </c>
    </row>
    <row r="23" spans="1:11">
      <c r="J23" s="12" t="s">
        <v>87</v>
      </c>
      <c r="K23">
        <f>COUNTIF('2. ROSC Active'!C2:C251,J23)</f>
        <v>4</v>
      </c>
    </row>
    <row r="24" spans="1:11">
      <c r="J24" s="12" t="s">
        <v>80</v>
      </c>
      <c r="K24">
        <f>COUNTIF('2. ROSC Active'!C2:C251,J24)</f>
        <v>1</v>
      </c>
    </row>
    <row r="25" spans="1:11">
      <c r="J25" s="12" t="s">
        <v>93</v>
      </c>
      <c r="K25">
        <f>COUNTIF('2. ROSC Active'!C2:C251,J25)</f>
        <v>2</v>
      </c>
    </row>
    <row r="26" spans="1:11">
      <c r="J26" s="12" t="s">
        <v>148</v>
      </c>
      <c r="K26">
        <f>COUNTIF('2. ROSC Active'!C2:C251,J26)</f>
        <v>1</v>
      </c>
    </row>
    <row r="27" spans="1:11">
      <c r="J27" s="12" t="s">
        <v>254</v>
      </c>
      <c r="K27">
        <f>COUNTIF('2. ROSC Active'!C2:C251,J27)</f>
        <v>1</v>
      </c>
    </row>
    <row r="28" spans="1:11">
      <c r="J28" s="12" t="s">
        <v>335</v>
      </c>
      <c r="K28">
        <f>COUNTIF('2. ROSC Active'!C2:C251,J28)</f>
        <v>0</v>
      </c>
    </row>
    <row r="29" spans="1:11">
      <c r="J29" s="12" t="s">
        <v>176</v>
      </c>
      <c r="K29">
        <f>COUNTIF('2. ROSC Active'!C2:C251,J29)</f>
        <v>1</v>
      </c>
    </row>
    <row r="30" spans="1:11">
      <c r="J30" s="12" t="s">
        <v>29</v>
      </c>
      <c r="K30">
        <f>COUNTIF('2. ROSC Active'!C2:C251,J30)</f>
        <v>2</v>
      </c>
    </row>
    <row r="31" spans="1:11">
      <c r="J31" s="12" t="s">
        <v>164</v>
      </c>
      <c r="K31">
        <f>COUNTIF('2. ROSC Active'!C2:C251,J31)</f>
        <v>2</v>
      </c>
    </row>
    <row r="32" spans="1:11">
      <c r="J32" s="12" t="s">
        <v>243</v>
      </c>
      <c r="K32">
        <f>COUNTIF('2. ROSC Active'!C2:C251,J32)</f>
        <v>1</v>
      </c>
    </row>
    <row r="33" spans="10:11">
      <c r="J33" s="12" t="s">
        <v>343</v>
      </c>
      <c r="K33">
        <f>COUNTIF('2. ROSC Active'!C2:C251,J33)</f>
        <v>0</v>
      </c>
    </row>
    <row r="34" spans="10:11">
      <c r="J34" s="12" t="s">
        <v>122</v>
      </c>
      <c r="K34">
        <f>COUNTIF('2. ROSC Active'!C2:C251,J34)</f>
        <v>1</v>
      </c>
    </row>
    <row r="35" spans="10:11">
      <c r="J35" s="12" t="s">
        <v>313</v>
      </c>
      <c r="K35">
        <f>COUNTIF('2. ROSC Active'!C2:C251,J35)</f>
        <v>0</v>
      </c>
    </row>
    <row r="36" spans="10:11">
      <c r="J36" s="12" t="s">
        <v>106</v>
      </c>
      <c r="K36">
        <f>COUNTIF('2. ROSC Active'!C2:C251,J36)</f>
        <v>9</v>
      </c>
    </row>
    <row r="37" spans="10:11">
      <c r="J37" s="12" t="s">
        <v>103</v>
      </c>
      <c r="K37">
        <f>COUNTIF('2. ROSC Active'!C2:C251,J37)</f>
        <v>1</v>
      </c>
    </row>
    <row r="38" spans="10:11">
      <c r="J38" s="12" t="s">
        <v>60</v>
      </c>
      <c r="K38">
        <f>COUNTIF('2. ROSC Active'!C2:C251,J38)</f>
        <v>1</v>
      </c>
    </row>
    <row r="39" spans="10:11">
      <c r="J39" s="12" t="s">
        <v>46</v>
      </c>
      <c r="K39">
        <f>COUNTIF('2. ROSC Active'!C2:C251,J39)</f>
        <v>12</v>
      </c>
    </row>
    <row r="40" spans="10:11">
      <c r="J40" s="12" t="s">
        <v>52</v>
      </c>
      <c r="K40">
        <f>COUNTIF('2. ROSC Active'!C2:C251,J40)</f>
        <v>3</v>
      </c>
    </row>
    <row r="41" spans="10:11">
      <c r="J41" s="12" t="s">
        <v>326</v>
      </c>
      <c r="K41">
        <f>COUNTIF('2. ROSC Active'!C2:C251,J41)</f>
        <v>0</v>
      </c>
    </row>
    <row r="42" spans="10:11">
      <c r="J42" s="12" t="s">
        <v>115</v>
      </c>
      <c r="K42">
        <f>COUNTIF('2. ROSC Active'!C2:C251,J42)</f>
        <v>3</v>
      </c>
    </row>
    <row r="43" spans="10:11">
      <c r="J43" s="12" t="s">
        <v>90</v>
      </c>
      <c r="K43">
        <f>COUNTIF('2. ROSC Active'!C2:C251,J43)</f>
        <v>7</v>
      </c>
    </row>
    <row r="44" spans="10:11">
      <c r="J44" s="12" t="s">
        <v>125</v>
      </c>
      <c r="K44">
        <f>COUNTIF('2. ROSC Active'!C2:C251,J44)</f>
        <v>4</v>
      </c>
    </row>
    <row r="45" spans="10:11">
      <c r="J45" s="12" t="s">
        <v>131</v>
      </c>
      <c r="K45">
        <f>COUNTIF('2. ROSC Active'!C2:C251,J45)</f>
        <v>2</v>
      </c>
    </row>
    <row r="46" spans="10:11">
      <c r="J46" s="12" t="s">
        <v>332</v>
      </c>
      <c r="K46">
        <f>COUNTIF('2. ROSC Active'!C2:C251,J46)</f>
        <v>0</v>
      </c>
    </row>
    <row r="47" spans="10:11">
      <c r="J47" s="12" t="s">
        <v>100</v>
      </c>
      <c r="K47">
        <f>COUNTIF('2. ROSC Active'!C2:C251,J47)</f>
        <v>1</v>
      </c>
    </row>
    <row r="48" spans="10:11">
      <c r="J48" s="12" t="s">
        <v>49</v>
      </c>
      <c r="K48">
        <f>COUNTIF('2. ROSC Active'!C2:C251,J48)</f>
        <v>13</v>
      </c>
    </row>
    <row r="49" spans="10:11">
      <c r="J49" s="12" t="s">
        <v>331</v>
      </c>
      <c r="K49">
        <f>COUNTIF('2. ROSC Active'!C2:C251,J49)</f>
        <v>0</v>
      </c>
    </row>
    <row r="50" spans="10:11">
      <c r="J50" s="12" t="s">
        <v>338</v>
      </c>
      <c r="K50">
        <f>COUNTIF('2. ROSC Active'!C2:C251,J50)</f>
        <v>0</v>
      </c>
    </row>
    <row r="51" spans="10:11">
      <c r="J51" s="12" t="s">
        <v>339</v>
      </c>
      <c r="K51">
        <f>COUNTIF('2. ROSC Active'!C2:C251,J51)</f>
        <v>0</v>
      </c>
    </row>
    <row r="52" spans="10:11">
      <c r="J52" s="12" t="s">
        <v>57</v>
      </c>
      <c r="K52">
        <f>COUNTIF('2. ROSC Active'!C2:C251,J52)</f>
        <v>3</v>
      </c>
    </row>
    <row r="53" spans="10:11">
      <c r="J53" s="12" t="s">
        <v>181</v>
      </c>
      <c r="K53">
        <f>COUNTIF('2. ROSC Active'!C2:C251,J53)</f>
        <v>3</v>
      </c>
    </row>
    <row r="55" spans="10:11">
      <c r="J55" s="12" t="s">
        <v>345</v>
      </c>
      <c r="K55">
        <f>SUM(K2:K53)</f>
        <v>121</v>
      </c>
    </row>
    <row r="56" spans="10:11">
      <c r="J56" s="12" t="s">
        <v>346</v>
      </c>
      <c r="K56">
        <f>COUNTIF(K2:K53, "&gt;0")</f>
        <v>35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C92DD-8FE6-4811-BA6D-5E96D1C1FC2F}"/>
</file>

<file path=customXml/itemProps2.xml><?xml version="1.0" encoding="utf-8"?>
<ds:datastoreItem xmlns:ds="http://schemas.openxmlformats.org/officeDocument/2006/customXml" ds:itemID="{0B508DDB-3725-48B0-8783-3C3F0D839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2024-07-25T20:37:17Z</dcterms:modified>
  <cp:category/>
  <cp:contentStatus/>
</cp:coreProperties>
</file>