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nnis\Downloads\"/>
    </mc:Choice>
  </mc:AlternateContent>
  <xr:revisionPtr revIDLastSave="0" documentId="13_ncr:1_{5322F641-7582-47A3-8BA9-B7DF945A75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<sst xmlns="http://schemas.openxmlformats.org/spreadsheetml/2006/main" count="253" uniqueCount="151">
  <si>
    <t>Council Name</t>
  </si>
  <si>
    <t>SI SUPRT</t>
  </si>
  <si>
    <t>Lead Agency</t>
  </si>
  <si>
    <t xml:space="preserve">Egyptian Health Department </t>
  </si>
  <si>
    <t>Lead Agency Address</t>
  </si>
  <si>
    <t>1412 US 45 North, Eldorado, IL 62930</t>
  </si>
  <si>
    <t>Project Coordinator(s)</t>
  </si>
  <si>
    <t>Chris Dennis</t>
  </si>
  <si>
    <t>Project Coordinator(s) Phone Number</t>
  </si>
  <si>
    <t>618-294-8322 ext. 207</t>
  </si>
  <si>
    <t>Coordinator(s) Email</t>
  </si>
  <si>
    <t>cdennis@egyptian.org</t>
  </si>
  <si>
    <t>Additional Contact/Supervisor</t>
  </si>
  <si>
    <t xml:space="preserve">Katie Unthank </t>
  </si>
  <si>
    <t>Additional Contact Email and Phone Number</t>
  </si>
  <si>
    <t>kunthank@egyptian.org 618-273-2236 ext. 2273</t>
  </si>
  <si>
    <t>Geographical Location(s) Covered</t>
  </si>
  <si>
    <t>Saline, Gallatin, White, Hamilton Counties</t>
  </si>
  <si>
    <t>DHS Region</t>
  </si>
  <si>
    <t>ROSC Member Name</t>
  </si>
  <si>
    <t>Date Membership Began</t>
  </si>
  <si>
    <t>Sector</t>
  </si>
  <si>
    <t>Agency/Connection</t>
  </si>
  <si>
    <t>July '23</t>
  </si>
  <si>
    <t>Aug. '23</t>
  </si>
  <si>
    <t>Sep. '23</t>
  </si>
  <si>
    <t>Oct. '23</t>
  </si>
  <si>
    <t>Nov. '23</t>
  </si>
  <si>
    <t>Dec. '23</t>
  </si>
  <si>
    <t>Jan. '24</t>
  </si>
  <si>
    <t>Feb. '24</t>
  </si>
  <si>
    <t>Mar. '24</t>
  </si>
  <si>
    <t>Apr. '24</t>
  </si>
  <si>
    <t>May '24</t>
  </si>
  <si>
    <t>June '24</t>
  </si>
  <si>
    <t># of Meetings Attended in FY24</t>
  </si>
  <si>
    <t>Additional Information</t>
  </si>
  <si>
    <t>Recovery Supports: RCO</t>
  </si>
  <si>
    <t>Danielle Camp</t>
  </si>
  <si>
    <t>Healthcare: County Health Department</t>
  </si>
  <si>
    <t xml:space="preserve">Drew Donelson </t>
  </si>
  <si>
    <t>Tonya Potts</t>
  </si>
  <si>
    <t>Service Providers: Other</t>
  </si>
  <si>
    <t>Tricia Harrison</t>
  </si>
  <si>
    <t>Youth-Serving: Other</t>
  </si>
  <si>
    <t>Kiesha Fromm</t>
  </si>
  <si>
    <t xml:space="preserve">Vincent Falzone </t>
  </si>
  <si>
    <t>Law Enforcement: ISP</t>
  </si>
  <si>
    <t>ISP Counterdrug Taskforce</t>
  </si>
  <si>
    <t xml:space="preserve">Brittany Bulfer </t>
  </si>
  <si>
    <t>Treatment: Local Provider</t>
  </si>
  <si>
    <t>Margot Cepeda</t>
  </si>
  <si>
    <t>Healthcare: Hospital</t>
  </si>
  <si>
    <t xml:space="preserve">VA Hospital </t>
  </si>
  <si>
    <t xml:space="preserve">Kat Houghton </t>
  </si>
  <si>
    <t xml:space="preserve">Jerrie Baxley-Brown </t>
  </si>
  <si>
    <t>Nicholas Mott</t>
  </si>
  <si>
    <t>Government: State Official</t>
  </si>
  <si>
    <t xml:space="preserve">Office of Representative </t>
  </si>
  <si>
    <t xml:space="preserve">Kindra York </t>
  </si>
  <si>
    <t>Holly Kotner</t>
  </si>
  <si>
    <t xml:space="preserve">Laurie Fields </t>
  </si>
  <si>
    <t>Faith-based: Local Pastor</t>
  </si>
  <si>
    <t xml:space="preserve">First Presbyterian Church of Harrisburg </t>
  </si>
  <si>
    <t xml:space="preserve">Jamie Byrd </t>
  </si>
  <si>
    <t xml:space="preserve">Denise O'Connor </t>
  </si>
  <si>
    <t>Government: Local Official</t>
  </si>
  <si>
    <t xml:space="preserve">Veterans Affiairs </t>
  </si>
  <si>
    <t xml:space="preserve">Krystal Sands </t>
  </si>
  <si>
    <t xml:space="preserve">Tor Neal </t>
  </si>
  <si>
    <t>Healthcare: Other</t>
  </si>
  <si>
    <t xml:space="preserve">Arrowleaf </t>
  </si>
  <si>
    <t xml:space="preserve">Beth Sandusky </t>
  </si>
  <si>
    <t>Government: County Official</t>
  </si>
  <si>
    <t xml:space="preserve">Hamilton County Clerk </t>
  </si>
  <si>
    <t>Elizabeth Cook</t>
  </si>
  <si>
    <t xml:space="preserve">Angela Winters </t>
  </si>
  <si>
    <t xml:space="preserve">Adrienne Baker </t>
  </si>
  <si>
    <t>Judicial: Other</t>
  </si>
  <si>
    <t>TASC</t>
  </si>
  <si>
    <t xml:space="preserve">Angie Hampton </t>
  </si>
  <si>
    <t xml:space="preserve">Tamara Kang </t>
  </si>
  <si>
    <t>Education: Local University</t>
  </si>
  <si>
    <t>Southern Illinois University</t>
  </si>
  <si>
    <t xml:space="preserve">Misty Eftink </t>
  </si>
  <si>
    <t xml:space="preserve">Stacey Miller </t>
  </si>
  <si>
    <t xml:space="preserve">Michael Tyson </t>
  </si>
  <si>
    <t xml:space="preserve">Take Action Today </t>
  </si>
  <si>
    <t xml:space="preserve">Ernie Fowler </t>
  </si>
  <si>
    <t xml:space="preserve">Callie Buchanan </t>
  </si>
  <si>
    <t xml:space="preserve">Comprehensive Connections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</si>
  <si>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</si>
  <si>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</si>
  <si>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</si>
  <si>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</si>
  <si>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</si>
  <si>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</si>
  <si>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</si>
  <si>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</si>
  <si>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</si>
  <si>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</si>
  <si>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</si>
  <si>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</si>
  <si>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</si>
  <si>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</si>
  <si>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</si>
  <si>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</si>
  <si>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</si>
  <si>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</si>
  <si>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</si>
  <si>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</si>
  <si>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</si>
  <si>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</si>
  <si>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</si>
  <si>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</si>
  <si>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</si>
  <si>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</si>
  <si>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</si>
  <si>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</si>
  <si>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</si>
  <si>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</si>
  <si>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708 Board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</si>
  <si>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</si>
  <si>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</si>
  <si>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</si>
  <si>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</si>
  <si>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</si>
  <si>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</si>
  <si>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</si>
  <si>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</si>
  <si>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Law Enforcement</t>
  </si>
  <si>
    <t>Law Enforcement: Local Police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</si>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</sst>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10" sqref="B10"/>
    </sheetView>
  </sheetViews>
  <sheetFormatPr defaultRowHeight="15.6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workbookViewId="0">
      <selection activeCell="C6" sqref="C6"/>
    </sheetView>
  </sheetViews>
  <sheetFormatPr defaultRowHeight="15.6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3.6" thickTop="1" thickBot="1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31.9" thickBot="1">
      <c r="A2" s="13" t="s">
        <v>7</v>
      </c>
      <c r="B2" s="15">
        <v>43891</v>
      </c>
      <c r="C2" s="21" t="s">
        <v>37</v>
      </c>
      <c r="D2" s="13" t="s">
        <v>3</v>
      </c>
      <c r="E2" s="12">
        <v>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1</v>
      </c>
      <c r="R2" s="22"/>
    </row>
    <row r="3" spans="1:18" ht="31.9" thickBot="1">
      <c r="A3" s="13" t="s">
        <v>38</v>
      </c>
      <c r="B3" s="15">
        <v>44317</v>
      </c>
      <c r="C3" s="21" t="s">
        <v>39</v>
      </c>
      <c r="D3" s="13" t="s">
        <v>3</v>
      </c>
      <c r="E3" s="12">
        <v>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1</v>
      </c>
      <c r="R3" s="22"/>
    </row>
    <row r="4" spans="1:18" ht="31.9" thickBot="1">
      <c r="A4" s="13" t="s">
        <v>40</v>
      </c>
      <c r="B4" s="15">
        <v>44061</v>
      </c>
      <c r="C4" s="21" t="s">
        <v>39</v>
      </c>
      <c r="D4" s="13" t="s">
        <v>3</v>
      </c>
      <c r="E4" s="12">
        <v>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1</v>
      </c>
      <c r="R4" s="22"/>
    </row>
    <row r="5" spans="1:18" ht="31.9" thickBot="1">
      <c r="A5" s="13" t="s">
        <v>41</v>
      </c>
      <c r="B5" s="15">
        <v>45292</v>
      </c>
      <c r="C5" s="21" t="s">
        <v>42</v>
      </c>
      <c r="D5" s="13" t="s">
        <v>3</v>
      </c>
      <c r="E5" s="12">
        <v>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1</v>
      </c>
      <c r="R5" s="22"/>
    </row>
    <row r="6" spans="1:18" ht="31.9" thickBot="1">
      <c r="A6" s="13" t="s">
        <v>43</v>
      </c>
      <c r="B6" s="15">
        <v>45021</v>
      </c>
      <c r="C6" s="21" t="s">
        <v>44</v>
      </c>
      <c r="D6" s="13" t="s">
        <v>3</v>
      </c>
      <c r="E6" s="12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1</v>
      </c>
      <c r="R6" s="22"/>
    </row>
    <row r="7" spans="1:18" ht="31.9" thickBot="1">
      <c r="A7" s="13" t="s">
        <v>45</v>
      </c>
      <c r="B7" s="15">
        <v>45627</v>
      </c>
      <c r="C7" s="21" t="s">
        <v>37</v>
      </c>
      <c r="D7" s="13" t="s">
        <v>3</v>
      </c>
      <c r="E7" s="12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1</v>
      </c>
      <c r="R7" s="22"/>
    </row>
    <row r="8" spans="1:18" ht="31.9" thickBot="1">
      <c r="A8" s="13" t="s">
        <v>46</v>
      </c>
      <c r="B8" s="15">
        <v>45294</v>
      </c>
      <c r="C8" s="21" t="s">
        <v>47</v>
      </c>
      <c r="D8" s="13" t="s">
        <v>48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1.9" thickBot="1">
      <c r="A9" s="13" t="s">
        <v>49</v>
      </c>
      <c r="B9" s="15">
        <v>44634</v>
      </c>
      <c r="C9" s="21" t="s">
        <v>50</v>
      </c>
      <c r="D9" s="13" t="s">
        <v>3</v>
      </c>
      <c r="E9" s="12">
        <v>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1</v>
      </c>
      <c r="R9" s="22"/>
    </row>
    <row r="10" spans="1:18" ht="16.149999999999999" thickBot="1">
      <c r="A10" s="13" t="s">
        <v>51</v>
      </c>
      <c r="B10" s="15">
        <v>44958</v>
      </c>
      <c r="C10" s="21" t="s">
        <v>52</v>
      </c>
      <c r="D10" s="13" t="s">
        <v>53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1</v>
      </c>
      <c r="R10" s="22"/>
    </row>
    <row r="11" spans="1:18" ht="31.9" thickBot="1">
      <c r="A11" s="13" t="s">
        <v>54</v>
      </c>
      <c r="B11" s="15">
        <v>45021</v>
      </c>
      <c r="C11" s="21" t="s">
        <v>37</v>
      </c>
      <c r="D11" s="13" t="s">
        <v>3</v>
      </c>
      <c r="E11" s="12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1</v>
      </c>
      <c r="R11" s="22"/>
    </row>
    <row r="12" spans="1:18" ht="31.9" thickBot="1">
      <c r="A12" s="13" t="s">
        <v>55</v>
      </c>
      <c r="B12" s="15">
        <v>44866</v>
      </c>
      <c r="C12" s="21" t="s">
        <v>50</v>
      </c>
      <c r="D12" s="13" t="s">
        <v>3</v>
      </c>
      <c r="E12" s="12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1</v>
      </c>
      <c r="R12" s="22"/>
    </row>
    <row r="13" spans="1:18" ht="31.9" thickBot="1">
      <c r="A13" s="13" t="s">
        <v>56</v>
      </c>
      <c r="B13" s="15">
        <v>45476</v>
      </c>
      <c r="C13" s="21" t="s">
        <v>57</v>
      </c>
      <c r="D13" s="13" t="s">
        <v>58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1</v>
      </c>
      <c r="R13" s="22"/>
    </row>
    <row r="14" spans="1:18" ht="31.9" thickBot="1">
      <c r="A14" s="13" t="s">
        <v>59</v>
      </c>
      <c r="B14" s="15">
        <v>45143</v>
      </c>
      <c r="C14" s="21" t="s">
        <v>37</v>
      </c>
      <c r="D14" s="13" t="s">
        <v>3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1</v>
      </c>
      <c r="R14" s="22"/>
    </row>
    <row r="15" spans="1:18" ht="31.9" thickBot="1">
      <c r="A15" s="13" t="s">
        <v>60</v>
      </c>
      <c r="B15" s="15">
        <v>43132</v>
      </c>
      <c r="C15" s="21" t="s">
        <v>39</v>
      </c>
      <c r="D15" s="13" t="s">
        <v>3</v>
      </c>
      <c r="E15" s="1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31.9" thickBot="1">
      <c r="A16" s="13" t="s">
        <v>61</v>
      </c>
      <c r="B16" s="15">
        <v>45266</v>
      </c>
      <c r="C16" s="21" t="s">
        <v>62</v>
      </c>
      <c r="D16" s="13" t="s">
        <v>63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1</v>
      </c>
      <c r="R16" s="22"/>
    </row>
    <row r="17" spans="1:18" ht="31.9" thickBot="1">
      <c r="A17" s="13" t="s">
        <v>64</v>
      </c>
      <c r="B17" s="15">
        <v>43466</v>
      </c>
      <c r="C17" s="21" t="s">
        <v>39</v>
      </c>
      <c r="D17" s="13" t="s">
        <v>3</v>
      </c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1</v>
      </c>
      <c r="R17" s="22"/>
    </row>
    <row r="18" spans="1:18" ht="31.9" thickBot="1">
      <c r="A18" s="13" t="s">
        <v>65</v>
      </c>
      <c r="B18" s="15">
        <v>45266</v>
      </c>
      <c r="C18" s="21" t="s">
        <v>66</v>
      </c>
      <c r="D18" s="13" t="s">
        <v>67</v>
      </c>
      <c r="E18" s="12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1</v>
      </c>
      <c r="R18" s="22"/>
    </row>
    <row r="19" spans="1:18" ht="31.9" thickBot="1">
      <c r="A19" s="13" t="s">
        <v>68</v>
      </c>
      <c r="B19" s="15">
        <v>45476</v>
      </c>
      <c r="C19" s="21" t="s">
        <v>39</v>
      </c>
      <c r="D19" s="13" t="s">
        <v>3</v>
      </c>
      <c r="E19" s="12">
        <v>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1</v>
      </c>
      <c r="R19" s="22"/>
    </row>
    <row r="20" spans="1:18" ht="16.149999999999999" thickBot="1">
      <c r="A20" s="13" t="s">
        <v>69</v>
      </c>
      <c r="B20" s="15">
        <v>45203</v>
      </c>
      <c r="C20" s="21" t="s">
        <v>70</v>
      </c>
      <c r="D20" s="13" t="s">
        <v>71</v>
      </c>
      <c r="E20" s="12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/>
    </row>
    <row r="21" spans="1:18" ht="31.9" thickBot="1">
      <c r="A21" s="13" t="s">
        <v>72</v>
      </c>
      <c r="B21" s="15">
        <v>45329</v>
      </c>
      <c r="C21" s="21" t="s">
        <v>73</v>
      </c>
      <c r="D21" s="13" t="s">
        <v>74</v>
      </c>
      <c r="E21" s="12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1.9" thickBot="1">
      <c r="A22" s="13" t="s">
        <v>75</v>
      </c>
      <c r="B22" s="15">
        <v>43101</v>
      </c>
      <c r="C22" s="21" t="s">
        <v>39</v>
      </c>
      <c r="D22" s="13" t="s">
        <v>3</v>
      </c>
      <c r="E22" s="12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1</v>
      </c>
      <c r="R22" s="22"/>
    </row>
    <row r="23" spans="1:18" ht="31.9" thickBot="1">
      <c r="A23" s="13" t="s">
        <v>76</v>
      </c>
      <c r="B23" s="15">
        <v>45476</v>
      </c>
      <c r="C23" s="21" t="s">
        <v>42</v>
      </c>
      <c r="D23" s="13" t="s">
        <v>3</v>
      </c>
      <c r="E23" s="12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1</v>
      </c>
      <c r="R23" s="22"/>
    </row>
    <row r="24" spans="1:18" ht="16.149999999999999" thickBot="1">
      <c r="A24" s="13" t="s">
        <v>77</v>
      </c>
      <c r="B24" s="15">
        <v>45203</v>
      </c>
      <c r="C24" s="21" t="s">
        <v>78</v>
      </c>
      <c r="D24" s="13" t="s">
        <v>79</v>
      </c>
      <c r="E24" s="12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1</v>
      </c>
      <c r="R24" s="22"/>
    </row>
    <row r="25" spans="1:18" ht="31.9" thickBot="1">
      <c r="A25" s="13" t="s">
        <v>80</v>
      </c>
      <c r="B25" s="15">
        <v>43466</v>
      </c>
      <c r="C25" s="21" t="s">
        <v>39</v>
      </c>
      <c r="D25" s="13" t="s">
        <v>3</v>
      </c>
      <c r="E25" s="12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1</v>
      </c>
      <c r="R25" s="22"/>
    </row>
    <row r="26" spans="1:18" ht="31.9" thickBot="1">
      <c r="A26" s="13" t="s">
        <v>81</v>
      </c>
      <c r="B26" s="15">
        <v>45108</v>
      </c>
      <c r="C26" s="21" t="s">
        <v>82</v>
      </c>
      <c r="D26" s="13" t="s">
        <v>83</v>
      </c>
      <c r="E26" s="12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1</v>
      </c>
      <c r="R26" s="22"/>
    </row>
    <row r="27" spans="1:18" ht="31.9" thickBot="1">
      <c r="A27" s="13" t="s">
        <v>84</v>
      </c>
      <c r="B27" s="15">
        <v>44470</v>
      </c>
      <c r="C27" s="21" t="s">
        <v>42</v>
      </c>
      <c r="D27" s="13" t="s">
        <v>3</v>
      </c>
      <c r="E27" s="12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1</v>
      </c>
      <c r="R27" s="22"/>
    </row>
    <row r="28" spans="1:18" ht="31.9" thickBot="1">
      <c r="A28" s="13" t="s">
        <v>85</v>
      </c>
      <c r="B28" s="15">
        <v>43101</v>
      </c>
      <c r="C28" s="21" t="s">
        <v>50</v>
      </c>
      <c r="D28" s="13" t="s">
        <v>3</v>
      </c>
      <c r="E28" s="12">
        <v>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1</v>
      </c>
      <c r="R28" s="22"/>
    </row>
    <row r="29" spans="1:18" ht="31.9" thickBot="1">
      <c r="A29" s="13" t="s">
        <v>86</v>
      </c>
      <c r="B29" s="15">
        <v>43739</v>
      </c>
      <c r="C29" s="21" t="s">
        <v>37</v>
      </c>
      <c r="D29" s="13" t="s">
        <v>87</v>
      </c>
      <c r="E29" s="12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1</v>
      </c>
      <c r="R29" s="22"/>
    </row>
    <row r="30" spans="1:18" ht="31.9" thickBot="1">
      <c r="A30" s="13" t="s">
        <v>88</v>
      </c>
      <c r="B30" s="15">
        <v>43466</v>
      </c>
      <c r="C30" s="21" t="s">
        <v>39</v>
      </c>
      <c r="D30" s="13" t="s">
        <v>3</v>
      </c>
      <c r="E30" s="12">
        <v>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1</v>
      </c>
      <c r="R30" s="22"/>
    </row>
    <row r="31" spans="1:18" ht="31.9" thickBot="1">
      <c r="A31" s="13" t="s">
        <v>89</v>
      </c>
      <c r="B31" s="15">
        <v>45476</v>
      </c>
      <c r="C31" s="21" t="s">
        <v>50</v>
      </c>
      <c r="D31" s="13" t="s">
        <v>90</v>
      </c>
      <c r="E31" s="12">
        <v>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1</v>
      </c>
      <c r="R31" s="22"/>
    </row>
    <row r="32" spans="1:18" ht="16.149999999999999" thickBot="1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149999999999999" thickBot="1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149999999999999" thickBot="1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149999999999999" thickBot="1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149999999999999" thickBot="1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149999999999999" thickBot="1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149999999999999" thickBot="1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149999999999999" thickBot="1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149999999999999" thickBot="1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149999999999999" thickBot="1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149999999999999" thickBot="1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149999999999999" thickBot="1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149999999999999" thickBot="1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149999999999999" thickBot="1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149999999999999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149999999999999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149999999999999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149999999999999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149999999999999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149999999999999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149999999999999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149999999999999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149999999999999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149999999999999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149999999999999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149999999999999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149999999999999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149999999999999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149999999999999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149999999999999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149999999999999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149999999999999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149999999999999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149999999999999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149999999999999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149999999999999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149999999999999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149999999999999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149999999999999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149999999999999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149999999999999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149999999999999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149999999999999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149999999999999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149999999999999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149999999999999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149999999999999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149999999999999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149999999999999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149999999999999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149999999999999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149999999999999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149999999999999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149999999999999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149999999999999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149999999999999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149999999999999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149999999999999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149999999999999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149999999999999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149999999999999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149999999999999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149999999999999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149999999999999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149999999999999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149999999999999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149999999999999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149999999999999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149999999999999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149999999999999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149999999999999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149999999999999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149999999999999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149999999999999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149999999999999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149999999999999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149999999999999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149999999999999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149999999999999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149999999999999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149999999999999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149999999999999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149999999999999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149999999999999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149999999999999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149999999999999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149999999999999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149999999999999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149999999999999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149999999999999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149999999999999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149999999999999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149999999999999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149999999999999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149999999999999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149999999999999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149999999999999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149999999999999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149999999999999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149999999999999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149999999999999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149999999999999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149999999999999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149999999999999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149999999999999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149999999999999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149999999999999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149999999999999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149999999999999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149999999999999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149999999999999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149999999999999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149999999999999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149999999999999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149999999999999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149999999999999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149999999999999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149999999999999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149999999999999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149999999999999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149999999999999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149999999999999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149999999999999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149999999999999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149999999999999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149999999999999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149999999999999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149999999999999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149999999999999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149999999999999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149999999999999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149999999999999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149999999999999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149999999999999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149999999999999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149999999999999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149999999999999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149999999999999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149999999999999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149999999999999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149999999999999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149999999999999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149999999999999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149999999999999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149999999999999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149999999999999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149999999999999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149999999999999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149999999999999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149999999999999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149999999999999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149999999999999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149999999999999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149999999999999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149999999999999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149999999999999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149999999999999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149999999999999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149999999999999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149999999999999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149999999999999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149999999999999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149999999999999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149999999999999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149999999999999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149999999999999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149999999999999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149999999999999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149999999999999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149999999999999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149999999999999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149999999999999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149999999999999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149999999999999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149999999999999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149999999999999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149999999999999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149999999999999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149999999999999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149999999999999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149999999999999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149999999999999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149999999999999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149999999999999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149999999999999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149999999999999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149999999999999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149999999999999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149999999999999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149999999999999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149999999999999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149999999999999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149999999999999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149999999999999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149999999999999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149999999999999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149999999999999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149999999999999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149999999999999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149999999999999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149999999999999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149999999999999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149999999999999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149999999999999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149999999999999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149999999999999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149999999999999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149999999999999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149999999999999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149999999999999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149999999999999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149999999999999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149999999999999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149999999999999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149999999999999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149999999999999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149999999999999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149999999999999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149999999999999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149999999999999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FZCv6GBjIaQ722Gzsd60MFw6/mfPy/mk4YR1MJVgu7P+NQcC/wQ99JwymWcKBoTgQut5HIeDJ62yCmDGU9bzbA==" saltValue="QmyIeofCx7wFNBLLAPJjV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91</v>
      </c>
      <c r="B1" s="28"/>
      <c r="C1" s="29"/>
      <c r="D1" s="29"/>
      <c r="E1" s="29"/>
      <c r="F1" s="30"/>
      <c r="J1" t="s">
        <v>92</v>
      </c>
      <c r="K1" t="s">
        <v>93</v>
      </c>
    </row>
    <row r="2" spans="1:11" ht="39.950000000000003" customHeight="1">
      <c r="A2" s="6" t="s">
        <v>21</v>
      </c>
      <c r="B2" s="26" t="s">
        <v>94</v>
      </c>
      <c r="C2" s="27"/>
      <c r="D2" s="27"/>
      <c r="E2" s="27"/>
      <c r="F2" s="31"/>
      <c r="J2" s="9" t="s">
        <v>95</v>
      </c>
      <c r="K2">
        <f>COUNTIF('2. ROSC Active'!C2:C251,J2)</f>
        <v>0</v>
      </c>
    </row>
    <row r="3" spans="1:11" ht="39.950000000000003" customHeight="1">
      <c r="A3" s="24" t="s">
        <v>96</v>
      </c>
      <c r="B3" s="23" t="s">
        <v>97</v>
      </c>
      <c r="C3" s="23" t="s">
        <v>98</v>
      </c>
      <c r="D3" s="23" t="s">
        <v>99</v>
      </c>
      <c r="E3" s="23"/>
      <c r="F3" s="25"/>
      <c r="J3" s="9" t="s">
        <v>100</v>
      </c>
      <c r="K3">
        <f>COUNTIF('2. ROSC Active'!C2:C251,J3)</f>
        <v>0</v>
      </c>
    </row>
    <row r="4" spans="1:11" ht="39.950000000000003" customHeight="1">
      <c r="A4" s="1" t="s">
        <v>101</v>
      </c>
      <c r="B4" s="6" t="s">
        <v>37</v>
      </c>
      <c r="C4" s="6" t="s">
        <v>102</v>
      </c>
      <c r="D4" s="6" t="s">
        <v>103</v>
      </c>
      <c r="E4" s="6" t="s">
        <v>104</v>
      </c>
      <c r="F4" s="7"/>
      <c r="J4" s="9" t="s">
        <v>105</v>
      </c>
      <c r="K4">
        <f>COUNTIF('2. ROSC Active'!C2:C251,J4)</f>
        <v>0</v>
      </c>
    </row>
    <row r="5" spans="1:11" ht="39.950000000000003" customHeight="1">
      <c r="A5" s="1" t="s">
        <v>106</v>
      </c>
      <c r="B5" s="6" t="s">
        <v>62</v>
      </c>
      <c r="C5" s="6" t="s">
        <v>107</v>
      </c>
      <c r="D5" s="6" t="s">
        <v>108</v>
      </c>
      <c r="E5" s="6"/>
      <c r="F5" s="7"/>
      <c r="J5" s="9" t="s">
        <v>109</v>
      </c>
      <c r="K5">
        <f>COUNTIF('2. ROSC Active'!C2:C251,J5)</f>
        <v>0</v>
      </c>
    </row>
    <row r="6" spans="1:11" ht="39.950000000000003" customHeight="1">
      <c r="A6" s="1" t="s">
        <v>110</v>
      </c>
      <c r="B6" s="6" t="s">
        <v>111</v>
      </c>
      <c r="C6" s="6" t="s">
        <v>112</v>
      </c>
      <c r="D6" s="6" t="s">
        <v>113</v>
      </c>
      <c r="E6" s="6"/>
      <c r="F6" s="7"/>
      <c r="J6" s="9" t="s">
        <v>114</v>
      </c>
      <c r="K6">
        <f>COUNTIF('2. ROSC Active'!C2:C251,J6)</f>
        <v>0</v>
      </c>
    </row>
    <row r="7" spans="1:11" ht="51" customHeight="1">
      <c r="A7" s="1" t="s">
        <v>115</v>
      </c>
      <c r="B7" s="6" t="s">
        <v>116</v>
      </c>
      <c r="C7" s="6" t="s">
        <v>117</v>
      </c>
      <c r="D7" s="6" t="s">
        <v>118</v>
      </c>
      <c r="E7" s="6" t="s">
        <v>119</v>
      </c>
      <c r="F7" s="6" t="s">
        <v>42</v>
      </c>
      <c r="J7" s="9" t="s">
        <v>82</v>
      </c>
      <c r="K7">
        <f>COUNTIF('2. ROSC Active'!C2:C251,J7)</f>
        <v>1</v>
      </c>
    </row>
    <row r="8" spans="1:11" ht="48.75" customHeight="1">
      <c r="A8" s="1" t="s">
        <v>120</v>
      </c>
      <c r="B8" s="6" t="s">
        <v>66</v>
      </c>
      <c r="C8" s="6" t="s">
        <v>73</v>
      </c>
      <c r="D8" s="23" t="s">
        <v>121</v>
      </c>
      <c r="E8" s="6" t="s">
        <v>57</v>
      </c>
      <c r="F8" s="6" t="s">
        <v>122</v>
      </c>
      <c r="J8" s="9" t="s">
        <v>123</v>
      </c>
      <c r="K8">
        <f>COUNTIF('2. ROSC Active'!C2:C251,J8)</f>
        <v>0</v>
      </c>
    </row>
    <row r="9" spans="1:11" ht="47.25" customHeight="1">
      <c r="A9" s="1" t="s">
        <v>124</v>
      </c>
      <c r="B9" s="6" t="s">
        <v>50</v>
      </c>
      <c r="C9" s="6" t="s">
        <v>125</v>
      </c>
      <c r="D9" s="6" t="s">
        <v>126</v>
      </c>
      <c r="E9" s="6" t="s">
        <v>127</v>
      </c>
      <c r="F9" s="7"/>
      <c r="J9" s="9" t="s">
        <v>62</v>
      </c>
      <c r="K9">
        <f>COUNTIF('2. ROSC Active'!C2:C251,J9)</f>
        <v>1</v>
      </c>
    </row>
    <row r="10" spans="1:11" ht="39.950000000000003" customHeight="1">
      <c r="A10" s="1" t="s">
        <v>128</v>
      </c>
      <c r="B10" s="6" t="s">
        <v>129</v>
      </c>
      <c r="C10" s="6" t="s">
        <v>52</v>
      </c>
      <c r="D10" s="6" t="s">
        <v>39</v>
      </c>
      <c r="E10" s="6" t="s">
        <v>70</v>
      </c>
      <c r="F10" s="7"/>
      <c r="J10" s="9" t="s">
        <v>107</v>
      </c>
      <c r="K10">
        <f>COUNTIF('2. ROSC Active'!C2:C251,J10)</f>
        <v>0</v>
      </c>
    </row>
    <row r="11" spans="1:11" ht="54.75" customHeight="1">
      <c r="A11" s="1" t="s">
        <v>130</v>
      </c>
      <c r="B11" s="6" t="s">
        <v>131</v>
      </c>
      <c r="C11" s="6" t="s">
        <v>132</v>
      </c>
      <c r="D11" s="6" t="s">
        <v>47</v>
      </c>
      <c r="E11" s="6" t="s">
        <v>133</v>
      </c>
      <c r="F11" s="6" t="s">
        <v>134</v>
      </c>
      <c r="J11" s="9" t="s">
        <v>108</v>
      </c>
      <c r="K11">
        <f>COUNTIF('2. ROSC Active'!C2:C251,J11)</f>
        <v>0</v>
      </c>
    </row>
    <row r="12" spans="1:11" ht="39.950000000000003" customHeight="1">
      <c r="A12" s="1" t="s">
        <v>135</v>
      </c>
      <c r="B12" s="6" t="s">
        <v>136</v>
      </c>
      <c r="C12" s="6" t="s">
        <v>137</v>
      </c>
      <c r="D12" s="6" t="s">
        <v>138</v>
      </c>
      <c r="E12" s="6" t="s">
        <v>78</v>
      </c>
      <c r="F12" s="7"/>
      <c r="J12" s="9" t="s">
        <v>112</v>
      </c>
      <c r="K12">
        <f>COUNTIF('2. ROSC Active'!C2:C251,J12)</f>
        <v>0</v>
      </c>
    </row>
    <row r="13" spans="1:11" ht="39.950000000000003" customHeight="1">
      <c r="A13" s="1" t="s">
        <v>139</v>
      </c>
      <c r="B13" s="6" t="s">
        <v>140</v>
      </c>
      <c r="C13" s="6" t="s">
        <v>141</v>
      </c>
      <c r="D13" s="6"/>
      <c r="E13" s="6"/>
      <c r="F13" s="7"/>
      <c r="J13" s="9" t="s">
        <v>113</v>
      </c>
      <c r="K13">
        <f>COUNTIF('2. ROSC Active'!C2:C251,J13)</f>
        <v>0</v>
      </c>
    </row>
    <row r="14" spans="1:11" ht="39.950000000000003" customHeight="1">
      <c r="A14" s="1" t="s">
        <v>142</v>
      </c>
      <c r="B14" s="6" t="s">
        <v>82</v>
      </c>
      <c r="C14" s="8" t="s">
        <v>109</v>
      </c>
      <c r="D14" s="6" t="s">
        <v>114</v>
      </c>
      <c r="E14" s="6" t="s">
        <v>123</v>
      </c>
      <c r="F14" s="7"/>
      <c r="J14" s="9" t="s">
        <v>111</v>
      </c>
      <c r="K14">
        <f>COUNTIF('2. ROSC Active'!C2:C251,J14)</f>
        <v>0</v>
      </c>
    </row>
    <row r="15" spans="1:11" ht="39.950000000000003" customHeight="1">
      <c r="A15" s="1" t="s">
        <v>143</v>
      </c>
      <c r="B15" s="6" t="s">
        <v>144</v>
      </c>
      <c r="C15" s="6" t="s">
        <v>44</v>
      </c>
      <c r="D15" s="6"/>
      <c r="E15" s="6"/>
      <c r="F15" s="7"/>
      <c r="J15" s="9" t="s">
        <v>121</v>
      </c>
      <c r="K15">
        <f>COUNTIF('2. ROSC Active'!C2:C251,J15)</f>
        <v>0</v>
      </c>
    </row>
    <row r="16" spans="1:11" ht="39.950000000000003" customHeight="1">
      <c r="A16" s="24" t="s">
        <v>145</v>
      </c>
      <c r="B16" s="23" t="s">
        <v>146</v>
      </c>
      <c r="C16" s="23"/>
      <c r="D16" s="23"/>
      <c r="E16" s="23"/>
      <c r="F16" s="7"/>
      <c r="J16" s="9" t="s">
        <v>73</v>
      </c>
      <c r="K16">
        <f>COUNTIF('2. ROSC Active'!C2:C251,J16)</f>
        <v>1</v>
      </c>
    </row>
    <row r="17" spans="1:11" ht="39.950000000000003" customHeight="1">
      <c r="A17" s="24" t="s">
        <v>147</v>
      </c>
      <c r="B17" s="6" t="s">
        <v>95</v>
      </c>
      <c r="C17" s="6" t="s">
        <v>100</v>
      </c>
      <c r="D17" s="6" t="s">
        <v>105</v>
      </c>
      <c r="E17" s="6"/>
      <c r="F17" s="7"/>
      <c r="J17" s="9" t="s">
        <v>66</v>
      </c>
      <c r="K17">
        <f>COUNTIF('2. ROSC Active'!C2:C251,J17)</f>
        <v>1</v>
      </c>
    </row>
    <row r="18" spans="1:11">
      <c r="J18" s="9" t="s">
        <v>122</v>
      </c>
      <c r="K18">
        <f>COUNTIF('2. ROSC Active'!C2:C251,J18)</f>
        <v>0</v>
      </c>
    </row>
    <row r="19" spans="1:11">
      <c r="J19" s="9" t="s">
        <v>57</v>
      </c>
      <c r="K19">
        <f>COUNTIF('2. ROSC Active'!C2:C251,J19)</f>
        <v>1</v>
      </c>
    </row>
    <row r="20" spans="1:11">
      <c r="J20" s="9" t="s">
        <v>39</v>
      </c>
      <c r="K20">
        <f>COUNTIF('2. ROSC Active'!C2:C251,J20)</f>
        <v>8</v>
      </c>
    </row>
    <row r="21" spans="1:11">
      <c r="J21" s="9" t="s">
        <v>52</v>
      </c>
      <c r="K21">
        <f>COUNTIF('2. ROSC Active'!C2:C251,J21)</f>
        <v>1</v>
      </c>
    </row>
    <row r="22" spans="1:11">
      <c r="J22" s="9" t="s">
        <v>129</v>
      </c>
      <c r="K22">
        <f>COUNTIF('2. ROSC Active'!C2:C251,J22)</f>
        <v>0</v>
      </c>
    </row>
    <row r="23" spans="1:11">
      <c r="J23" s="9" t="s">
        <v>70</v>
      </c>
      <c r="K23">
        <f>COUNTIF('2. ROSC Active'!C2:C251,J23)</f>
        <v>1</v>
      </c>
    </row>
    <row r="24" spans="1:11">
      <c r="J24" s="9" t="s">
        <v>136</v>
      </c>
      <c r="K24">
        <f>COUNTIF('2. ROSC Active'!C2:C251,J24)</f>
        <v>0</v>
      </c>
    </row>
    <row r="25" spans="1:11">
      <c r="J25" s="9" t="s">
        <v>78</v>
      </c>
      <c r="K25">
        <f>COUNTIF('2. ROSC Active'!C2:C251,J25)</f>
        <v>1</v>
      </c>
    </row>
    <row r="26" spans="1:11">
      <c r="J26" s="9" t="s">
        <v>138</v>
      </c>
      <c r="K26">
        <f>COUNTIF('2. ROSC Active'!C2:C251,J26)</f>
        <v>0</v>
      </c>
    </row>
    <row r="27" spans="1:11">
      <c r="J27" s="9" t="s">
        <v>137</v>
      </c>
      <c r="K27">
        <f>COUNTIF('2. ROSC Active'!C2:C251,J27)</f>
        <v>0</v>
      </c>
    </row>
    <row r="28" spans="1:11">
      <c r="J28" s="9" t="s">
        <v>133</v>
      </c>
      <c r="K28">
        <f>COUNTIF('2. ROSC Active'!C2:C251,J28)</f>
        <v>0</v>
      </c>
    </row>
    <row r="29" spans="1:11">
      <c r="J29" s="9" t="s">
        <v>132</v>
      </c>
      <c r="K29">
        <f>COUNTIF('2. ROSC Active'!C2:C251,J29)</f>
        <v>0</v>
      </c>
    </row>
    <row r="30" spans="1:11">
      <c r="J30" s="9" t="s">
        <v>47</v>
      </c>
      <c r="K30">
        <f>COUNTIF('2. ROSC Active'!C2:C251,J30)</f>
        <v>1</v>
      </c>
    </row>
    <row r="31" spans="1:11">
      <c r="J31" s="9" t="s">
        <v>131</v>
      </c>
      <c r="K31">
        <f>COUNTIF('2. ROSC Active'!C2:C251,J31)</f>
        <v>0</v>
      </c>
    </row>
    <row r="32" spans="1:11">
      <c r="J32" s="9" t="s">
        <v>134</v>
      </c>
      <c r="K32">
        <f>COUNTIF('2. ROSC Active'!C2:C251,J32)</f>
        <v>0</v>
      </c>
    </row>
    <row r="33" spans="10:11">
      <c r="J33" s="9" t="s">
        <v>146</v>
      </c>
      <c r="K33">
        <f>COUNTIF('2. ROSC Active'!C2:C251,J33)</f>
        <v>0</v>
      </c>
    </row>
    <row r="34" spans="10:11">
      <c r="J34" s="9" t="s">
        <v>98</v>
      </c>
      <c r="K34">
        <f>COUNTIF('2. ROSC Active'!C2:C251,J34)</f>
        <v>0</v>
      </c>
    </row>
    <row r="35" spans="10:11">
      <c r="J35" s="9" t="s">
        <v>99</v>
      </c>
      <c r="K35">
        <f>COUNTIF('2. ROSC Active'!C2:C251,J35)</f>
        <v>0</v>
      </c>
    </row>
    <row r="36" spans="10:11">
      <c r="J36" s="9" t="s">
        <v>97</v>
      </c>
      <c r="K36">
        <f>COUNTIF('2. ROSC Active'!C2:C251,J36)</f>
        <v>0</v>
      </c>
    </row>
    <row r="37" spans="10:11">
      <c r="J37" s="9" t="s">
        <v>102</v>
      </c>
      <c r="K37">
        <f>COUNTIF('2. ROSC Active'!C2:C251,J37)</f>
        <v>0</v>
      </c>
    </row>
    <row r="38" spans="10:11">
      <c r="J38" s="9" t="s">
        <v>103</v>
      </c>
      <c r="K38">
        <f>COUNTIF('2. ROSC Active'!C2:C251,J38)</f>
        <v>0</v>
      </c>
    </row>
    <row r="39" spans="10:11">
      <c r="J39" s="9" t="s">
        <v>104</v>
      </c>
      <c r="K39">
        <f>COUNTIF('2. ROSC Active'!C2:C251,J39)</f>
        <v>0</v>
      </c>
    </row>
    <row r="40" spans="10:11">
      <c r="J40" s="9" t="s">
        <v>37</v>
      </c>
      <c r="K40">
        <f>COUNTIF('2. ROSC Active'!C2:C251,J40)</f>
        <v>5</v>
      </c>
    </row>
    <row r="41" spans="10:11">
      <c r="J41" s="9" t="s">
        <v>118</v>
      </c>
      <c r="K41">
        <f>COUNTIF('2. ROSC Active'!C2:C251,J41)</f>
        <v>0</v>
      </c>
    </row>
    <row r="42" spans="10:11">
      <c r="J42" s="9" t="s">
        <v>148</v>
      </c>
      <c r="K42">
        <f>COUNTIF('2. ROSC Active'!C2:C251,J42)</f>
        <v>0</v>
      </c>
    </row>
    <row r="43" spans="10:11">
      <c r="J43" s="9" t="s">
        <v>42</v>
      </c>
      <c r="K43">
        <f>COUNTIF('2. ROSC Active'!C2:C251,J43)</f>
        <v>3</v>
      </c>
    </row>
    <row r="44" spans="10:11">
      <c r="J44" s="9" t="s">
        <v>117</v>
      </c>
      <c r="K44">
        <f>COUNTIF('2. ROSC Active'!C2:C251,J44)</f>
        <v>0</v>
      </c>
    </row>
    <row r="45" spans="10:11">
      <c r="J45" s="9" t="s">
        <v>119</v>
      </c>
      <c r="K45">
        <f>COUNTIF('2. ROSC Active'!C2:C251,J45)</f>
        <v>0</v>
      </c>
    </row>
    <row r="46" spans="10:11">
      <c r="J46" s="9" t="s">
        <v>127</v>
      </c>
      <c r="K46">
        <f>COUNTIF('2. ROSC Active'!C2:C251,J46)</f>
        <v>0</v>
      </c>
    </row>
    <row r="47" spans="10:11">
      <c r="J47" s="9" t="s">
        <v>125</v>
      </c>
      <c r="K47">
        <f>COUNTIF('2. ROSC Active'!C2:C251,J47)</f>
        <v>0</v>
      </c>
    </row>
    <row r="48" spans="10:11">
      <c r="J48" s="9" t="s">
        <v>50</v>
      </c>
      <c r="K48">
        <f>COUNTIF('2. ROSC Active'!C2:C251,J48)</f>
        <v>4</v>
      </c>
    </row>
    <row r="49" spans="10:11">
      <c r="J49" s="9" t="s">
        <v>126</v>
      </c>
      <c r="K49">
        <f>COUNTIF('2. ROSC Active'!C2:C251,J49)</f>
        <v>0</v>
      </c>
    </row>
    <row r="50" spans="10:11">
      <c r="J50" s="9" t="s">
        <v>140</v>
      </c>
      <c r="K50">
        <f>COUNTIF('2. ROSC Active'!C2:C251,J50)</f>
        <v>0</v>
      </c>
    </row>
    <row r="51" spans="10:11">
      <c r="J51" s="9" t="s">
        <v>141</v>
      </c>
      <c r="K51">
        <f>COUNTIF('2. ROSC Active'!C2:C251,J51)</f>
        <v>0</v>
      </c>
    </row>
    <row r="52" spans="10:11">
      <c r="J52" s="9" t="s">
        <v>144</v>
      </c>
      <c r="K52">
        <f>COUNTIF('2. ROSC Active'!C2:C251,J52)</f>
        <v>0</v>
      </c>
    </row>
    <row r="53" spans="10:11">
      <c r="J53" s="9" t="s">
        <v>44</v>
      </c>
      <c r="K53">
        <f>COUNTIF('2. ROSC Active'!C2:C251,J53)</f>
        <v>1</v>
      </c>
    </row>
    <row r="55" spans="10:11">
      <c r="J55" s="9" t="s">
        <v>149</v>
      </c>
      <c r="K55">
        <f>SUM(K2:K53)</f>
        <v>30</v>
      </c>
    </row>
    <row r="56" spans="10:11">
      <c r="J56" s="9" t="s">
        <v>150</v>
      </c>
      <c r="K56">
        <f>COUNTIF(K2:K53, "&gt;0")</f>
        <v>14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18D7F6-42BB-454D-AAAB-753F46BC83AE}"/>
</file>

<file path=customXml/itemProps2.xml><?xml version="1.0" encoding="utf-8"?>
<ds:datastoreItem xmlns:ds="http://schemas.openxmlformats.org/officeDocument/2006/customXml" ds:itemID="{4A4EA5CC-9B6B-4076-9739-DF5A0B213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2024-08-16T16:42:18Z</dcterms:modified>
  <cp:category/>
  <cp:contentStatus/>
</cp:coreProperties>
</file>