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randall\Documents\Deliverables to State\"/>
    </mc:Choice>
  </mc:AlternateContent>
  <xr:revisionPtr revIDLastSave="0" documentId="8_{5A1F6AF7-FD17-4650-B4B8-BE1245DB86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31" i="3"/>
  <c r="Q63" i="3"/>
  <c r="Q56" i="3"/>
  <c r="Q14" i="3"/>
  <c r="Q17" i="3"/>
  <c r="Q90" i="3"/>
  <c r="Q15" i="3"/>
  <c r="Q61" i="3"/>
  <c r="Q21" i="3"/>
  <c r="Q6" i="3"/>
  <c r="Q2" i="3"/>
  <c r="Q9" i="3"/>
  <c r="Q64" i="3"/>
  <c r="Q8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2" i="3"/>
  <c r="Q60" i="3"/>
  <c r="Q59" i="3"/>
  <c r="Q58" i="3"/>
  <c r="Q57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0" i="3"/>
  <c r="Q29" i="3"/>
  <c r="Q28" i="3"/>
  <c r="Q27" i="3"/>
  <c r="Q26" i="3"/>
  <c r="Q25" i="3"/>
  <c r="Q24" i="3"/>
  <c r="Q23" i="3"/>
  <c r="Q22" i="3"/>
  <c r="Q20" i="3"/>
  <c r="Q19" i="3"/>
  <c r="Q18" i="3"/>
  <c r="Q16" i="3"/>
  <c r="Q13" i="3"/>
  <c r="Q12" i="3"/>
  <c r="Q11" i="3"/>
  <c r="Q10" i="3"/>
  <c r="Q7" i="3"/>
  <c r="Q5" i="3"/>
  <c r="Q4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3" i="3"/>
  <c r="K56" i="4" l="1"/>
  <c r="K55" i="4"/>
</calcChain>
</file>

<file path=xl/sharedStrings.xml><?xml version="1.0" encoding="utf-8"?>
<sst xmlns="http://schemas.openxmlformats.org/spreadsheetml/2006/main" count="477" uniqueCount="276">
  <si>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</si>
  <si>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</si>
  <si>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</si>
  <si>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</si>
  <si>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</si>
  <si>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</si>
  <si>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</si>
  <si>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</si>
  <si>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</si>
  <si>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</si>
  <si>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</si>
  <si>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</si>
  <si>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</si>
  <si>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</si>
  <si>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</si>
  <si>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</si>
  <si>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</si>
  <si>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</si>
  <si>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</si>
  <si>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</si>
  <si>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</si>
  <si>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</si>
  <si>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</si>
  <si>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</si>
  <si>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</si>
  <si>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</si>
  <si>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</si>
  <si>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</si>
  <si>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</si>
  <si>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</si>
  <si>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</si>
  <si>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</si>
  <si>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</si>
  <si>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</si>
  <si>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</si>
  <si>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</si>
  <si>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</si>
  <si>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</si>
  <si>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</si>
  <si>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</si>
  <si>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</si>
  <si>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</si>
  <si>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</si>
  <si>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</si>
  <si>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</si>
  <si>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</si>
  <si>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</si>
  <si>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</si>
  <si>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</si>
  <si>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</si>
  <si>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</si>
  <si>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</si>
  <si>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</si>
  <si>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</si>
  <si>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</si>
  <si>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</si>
  <si>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</si>
  <si>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</si>
  <si>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</si>
  <si>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</si>
  <si>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</si>
  <si>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</si>
  <si>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</si>
  <si>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</si>
  <si>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</si>
  <si>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</si>
  <si>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</si>
  <si>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</si>
  <si>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</si>
  <si>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</si>
  <si>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</si>
  <si>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</si>
  <si>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</si>
  <si>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</si>
  <si>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</si>
  <si>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</si>
  <si>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</si>
  <si>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</si>
  <si>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</si>
  <si>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</si>
  <si>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</si>
  <si>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</si>
  <si>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</si>
  <si>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</si>
  <si>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</si>
  <si>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</si>
  <si>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</si>
  <si>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</si>
  <si>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</si>
  <si>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</si>
  <si>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</si>
  <si>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</si>
  <si>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</si>
  <si>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</si>
  <si>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</si>
  <si>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</si>
  <si>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</si>
  <si>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</si>
  <si>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</si>
  <si>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</si>
  <si>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</si>
  <si>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</si>
  <si>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Alice Fitzsimmons</t>
  </si>
  <si>
    <t>Lost &amp; Found Ministries</t>
  </si>
  <si>
    <t>Alicia A. Moesner</t>
  </si>
  <si>
    <t>CHS-RCORP Grant</t>
  </si>
  <si>
    <t>Alyssa Cline</t>
  </si>
  <si>
    <t xml:space="preserve">Centerstone </t>
  </si>
  <si>
    <t>Amanda Zinkgraf</t>
  </si>
  <si>
    <t>Angela Holloway</t>
  </si>
  <si>
    <t>MERC-ROSC</t>
  </si>
  <si>
    <t>Becky Albers</t>
  </si>
  <si>
    <t>GHS Counselor</t>
  </si>
  <si>
    <t>Beverly Holland</t>
  </si>
  <si>
    <t>Region 5 Technical Assistant</t>
  </si>
  <si>
    <t>Bill Archibald</t>
  </si>
  <si>
    <t>Mayor Smithboro</t>
  </si>
  <si>
    <t>Chelsey Scott</t>
  </si>
  <si>
    <t>Prairie Counseling Center</t>
  </si>
  <si>
    <t>Christina (Foster) Beegle</t>
  </si>
  <si>
    <t>Chuck Bersin</t>
  </si>
  <si>
    <t>Cindy Crouch</t>
  </si>
  <si>
    <t>HSHS Hospital</t>
  </si>
  <si>
    <t>Craig Loddecke</t>
  </si>
  <si>
    <t>PAL Group/Family Support</t>
  </si>
  <si>
    <t>Curt Goodin</t>
  </si>
  <si>
    <t>Daniel Hutchinson</t>
  </si>
  <si>
    <t>CHS-ROSC Supervisor</t>
  </si>
  <si>
    <t>Danielle Voelkel</t>
  </si>
  <si>
    <t>Chestnut Health Systems</t>
  </si>
  <si>
    <t>David Bilyeu</t>
  </si>
  <si>
    <t>Deb Sewing</t>
  </si>
  <si>
    <t>Chief of Probation</t>
  </si>
  <si>
    <t>Debra Beckmann</t>
  </si>
  <si>
    <t>TAC-ROSC</t>
  </si>
  <si>
    <t>Dee Armes</t>
  </si>
  <si>
    <t>New Head of Ministerial All</t>
  </si>
  <si>
    <t>Diane Borawski</t>
  </si>
  <si>
    <t>NAMI</t>
  </si>
  <si>
    <t>Donna Dothager</t>
  </si>
  <si>
    <t>Donna Nahlik</t>
  </si>
  <si>
    <t>Donnis Campbell</t>
  </si>
  <si>
    <t>CHS-Peer Recovery Coach</t>
  </si>
  <si>
    <t>Dora Mann</t>
  </si>
  <si>
    <t>State's Attorney</t>
  </si>
  <si>
    <t>Dusty Hanner</t>
  </si>
  <si>
    <t>Elaine McNamara</t>
  </si>
  <si>
    <t>DJ/Podcaster</t>
  </si>
  <si>
    <t>Elizabeth McQuaid</t>
  </si>
  <si>
    <t>CHS-Narcan</t>
  </si>
  <si>
    <t>Gene Dunkley</t>
  </si>
  <si>
    <t>Greenville University</t>
  </si>
  <si>
    <t>Gina Boente</t>
  </si>
  <si>
    <t>Probation Officer</t>
  </si>
  <si>
    <t>Guy Gomez</t>
  </si>
  <si>
    <t>DEA</t>
  </si>
  <si>
    <t>Helo Oidjarv</t>
  </si>
  <si>
    <t>James Leitschuh</t>
  </si>
  <si>
    <t>Sheriff</t>
  </si>
  <si>
    <t>Jamie Armstrong</t>
  </si>
  <si>
    <t>AMARE</t>
  </si>
  <si>
    <t>Jeff Gipson</t>
  </si>
  <si>
    <t>Jennifer Noel</t>
  </si>
  <si>
    <t>Bond County Transit</t>
  </si>
  <si>
    <t>Johanna Gonzalez</t>
  </si>
  <si>
    <t>SAMSA</t>
  </si>
  <si>
    <t>Josh Hill</t>
  </si>
  <si>
    <t>Chief Sheriff's Deputy</t>
  </si>
  <si>
    <t>Julie Herr</t>
  </si>
  <si>
    <t>CHS-RSUPIC</t>
  </si>
  <si>
    <t>Julie Pohlman</t>
  </si>
  <si>
    <t>CHS-ROSC Tech Asst</t>
  </si>
  <si>
    <t>Kaleen Dunbar</t>
  </si>
  <si>
    <t>Karen Tilashalski</t>
  </si>
  <si>
    <t>Kat Houghton</t>
  </si>
  <si>
    <t>Region 5 Mentor</t>
  </si>
  <si>
    <t>Katie Anderson</t>
  </si>
  <si>
    <t>Katie Unthank</t>
  </si>
  <si>
    <t>ROSC-Region 5 Mentor</t>
  </si>
  <si>
    <t>Kelli Clutts</t>
  </si>
  <si>
    <t>Kelly Jefferson</t>
  </si>
  <si>
    <t>Kristen Voyles</t>
  </si>
  <si>
    <t>HSHS-ER Nurse</t>
  </si>
  <si>
    <t>Kristine Gamm-Smith</t>
  </si>
  <si>
    <t>Laura Stine</t>
  </si>
  <si>
    <t>Simple Room</t>
  </si>
  <si>
    <t>Linda Methvin</t>
  </si>
  <si>
    <t>Lindsay Minor</t>
  </si>
  <si>
    <t>MMCR-ROSC</t>
  </si>
  <si>
    <t>Mariah Horton</t>
  </si>
  <si>
    <t>Marianne Drainer</t>
  </si>
  <si>
    <t>Mark Knott</t>
  </si>
  <si>
    <t>Megan Miller</t>
  </si>
  <si>
    <t>Melissa Marti</t>
  </si>
  <si>
    <t>Melissa Monte</t>
  </si>
  <si>
    <t>Aviary Treatment Center</t>
  </si>
  <si>
    <t>Michelle Dettwiler</t>
  </si>
  <si>
    <t>Michelle Miller</t>
  </si>
  <si>
    <t>Monique Brunious</t>
  </si>
  <si>
    <t>BCRC Coordinator</t>
  </si>
  <si>
    <t>Naomi Fulton</t>
  </si>
  <si>
    <t>CHS-Recovery Coach</t>
  </si>
  <si>
    <t>Nellie Baity</t>
  </si>
  <si>
    <t>ROSC-TAC</t>
  </si>
  <si>
    <t>Nicki Schoonover</t>
  </si>
  <si>
    <t>October Weiss</t>
  </si>
  <si>
    <t>Onaliesa Luebbers</t>
  </si>
  <si>
    <t>Patrice White</t>
  </si>
  <si>
    <t>Bibleway Church</t>
  </si>
  <si>
    <t>Patrick Miller</t>
  </si>
  <si>
    <t>Core Communities</t>
  </si>
  <si>
    <t>Patrick Small</t>
  </si>
  <si>
    <t>HSHS-Highland</t>
  </si>
  <si>
    <t>Rachel Tanner</t>
  </si>
  <si>
    <t>Rebecca Klitzke</t>
  </si>
  <si>
    <t>Robert Dunbar</t>
  </si>
  <si>
    <t>Sandi Laurent</t>
  </si>
  <si>
    <t>Kaskaskia College</t>
  </si>
  <si>
    <t>Sandy Bellegante</t>
  </si>
  <si>
    <t>Sarah Hulbert</t>
  </si>
  <si>
    <t>Savannah Welch</t>
  </si>
  <si>
    <t>Shane Pinnell</t>
  </si>
  <si>
    <t>Shawn Foles</t>
  </si>
  <si>
    <t>GU-Head of Safety</t>
  </si>
  <si>
    <t>Sheena Langhauser</t>
  </si>
  <si>
    <t>BJC</t>
  </si>
  <si>
    <t>Stacy Nonn</t>
  </si>
  <si>
    <t>Stacy Seitz</t>
  </si>
  <si>
    <t>Centerstone-Clinical Dir</t>
  </si>
  <si>
    <t>Stefan Neece</t>
  </si>
  <si>
    <t>Greenville Chief of Police</t>
  </si>
  <si>
    <t>Teresa Cornelius</t>
  </si>
  <si>
    <t>HSHS-Head of Nursing</t>
  </si>
  <si>
    <t>Toni Randall</t>
  </si>
  <si>
    <t>Tony Brooks</t>
  </si>
  <si>
    <t>Bond County Coroner</t>
  </si>
  <si>
    <t>Tonya Roberts</t>
  </si>
  <si>
    <t>MERS Goodwill</t>
  </si>
  <si>
    <t>Tracy Dones</t>
  </si>
  <si>
    <t>Tricia Hogan</t>
  </si>
  <si>
    <t>Valerie Rasche</t>
  </si>
  <si>
    <t>CHS-Leadership Center</t>
  </si>
  <si>
    <t>Veneta Wadlow</t>
  </si>
  <si>
    <t>Riverbend Families</t>
  </si>
  <si>
    <t>Wendy Williams</t>
  </si>
  <si>
    <t>BCMW-Greenville</t>
  </si>
  <si>
    <t>Advisory Board</t>
  </si>
  <si>
    <t>DOPP/OEND</t>
  </si>
  <si>
    <t>Amy Bareiter</t>
  </si>
  <si>
    <t>Bright Point</t>
  </si>
  <si>
    <t>Liesl Wingert</t>
  </si>
  <si>
    <t>SIU School of Medicine Rural Health Development</t>
  </si>
  <si>
    <t>Statewide Faith Based Initiative</t>
  </si>
  <si>
    <t>Andrea Patterson</t>
  </si>
  <si>
    <t>Aida Kistler</t>
  </si>
  <si>
    <t>CRSS with AMARE</t>
  </si>
  <si>
    <t>Amanda Depew</t>
  </si>
  <si>
    <t>Illinois Joining Forces</t>
  </si>
  <si>
    <t>Clarence Copher</t>
  </si>
  <si>
    <t>Larry Miller</t>
  </si>
  <si>
    <t>Carl Ratrloski</t>
  </si>
  <si>
    <t>Sarah Rench</t>
  </si>
  <si>
    <t>Chris Thorpe</t>
  </si>
  <si>
    <t>Blake Weiss</t>
  </si>
  <si>
    <t>Katy Anderson</t>
  </si>
  <si>
    <t>Lauren Davidson</t>
  </si>
  <si>
    <t>Diane Schwendemann</t>
  </si>
  <si>
    <t>Bond County Recovery Council</t>
  </si>
  <si>
    <t>50 Northgate Industrial Dr,  Granite City, IL</t>
  </si>
  <si>
    <t>Toni Randall &amp; Monique Brunious</t>
  </si>
  <si>
    <t>Toni-618-304-2590, Monique-618-381-0831</t>
  </si>
  <si>
    <t>tcrandall@chestnut.org, mbrunious@chestnut.org</t>
  </si>
  <si>
    <t>Daniel Hutchison-supervisor</t>
  </si>
  <si>
    <t>ddhutchison@chestnut.org, 618-792-8507</t>
  </si>
  <si>
    <t>Bond County</t>
  </si>
  <si>
    <t>Region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</si>
</sst>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topLeftCell="A4" workbookViewId="0">
      <selection activeCell="B10" sqref="B10"/>
    </sheetView>
  </sheetViews>
  <sheetFormatPr defaultRowHeight="15.5" x14ac:dyDescent="0.35"/>
  <cols>
    <col min="1" max="1" width="46.58203125" customWidth="1"/>
    <col min="2" max="2" width="53.58203125" customWidth="1"/>
  </cols>
  <sheetData>
    <row r="1" spans="1:2" ht="33" customHeight="1" x14ac:dyDescent="0.35">
      <c r="A1" s="5" t="s">
        <v>1</v>
      </c>
      <c r="B1" s="13" t="s">
        <v>267</v>
      </c>
    </row>
    <row r="2" spans="1:2" ht="33" customHeight="1" x14ac:dyDescent="0.35">
      <c r="A2" s="2" t="s">
        <v>2</v>
      </c>
      <c r="B2" s="14" t="s">
        <v>129</v>
      </c>
    </row>
    <row r="3" spans="1:2" ht="33" customHeight="1" x14ac:dyDescent="0.35">
      <c r="A3" s="5" t="s">
        <v>3</v>
      </c>
      <c r="B3" s="13" t="s">
        <v>268</v>
      </c>
    </row>
    <row r="4" spans="1:2" ht="33" customHeight="1" x14ac:dyDescent="0.35">
      <c r="A4" s="2" t="s">
        <v>13</v>
      </c>
      <c r="B4" s="14" t="s">
        <v>269</v>
      </c>
    </row>
    <row r="5" spans="1:2" ht="33" customHeight="1" x14ac:dyDescent="0.35">
      <c r="A5" s="5" t="s">
        <v>14</v>
      </c>
      <c r="B5" s="13" t="s">
        <v>270</v>
      </c>
    </row>
    <row r="6" spans="1:2" ht="33" customHeight="1" x14ac:dyDescent="0.35">
      <c r="A6" s="2" t="s">
        <v>15</v>
      </c>
      <c r="B6" s="14" t="s">
        <v>271</v>
      </c>
    </row>
    <row r="7" spans="1:2" ht="33" customHeight="1" x14ac:dyDescent="0.35">
      <c r="A7" s="5" t="s">
        <v>12</v>
      </c>
      <c r="B7" s="13" t="s">
        <v>272</v>
      </c>
    </row>
    <row r="8" spans="1:2" ht="33" customHeight="1" x14ac:dyDescent="0.35">
      <c r="A8" s="3" t="s">
        <v>11</v>
      </c>
      <c r="B8" s="14" t="s">
        <v>273</v>
      </c>
    </row>
    <row r="9" spans="1:2" ht="33" customHeight="1" x14ac:dyDescent="0.35">
      <c r="A9" s="5" t="s">
        <v>4</v>
      </c>
      <c r="B9" s="13" t="s">
        <v>274</v>
      </c>
    </row>
    <row r="10" spans="1:2" ht="33" customHeight="1" x14ac:dyDescent="0.35">
      <c r="A10" s="2" t="s">
        <v>5</v>
      </c>
      <c r="B10" s="14" t="s">
        <v>275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opLeftCell="A86" workbookViewId="0">
      <selection activeCell="A92" sqref="A92"/>
    </sheetView>
  </sheetViews>
  <sheetFormatPr defaultRowHeight="15.5" x14ac:dyDescent="0.35"/>
  <cols>
    <col min="1" max="1" width="27" style="17" customWidth="1"/>
    <col min="2" max="2" width="12.9140625" style="19" customWidth="1"/>
    <col min="3" max="3" width="20.4140625" style="19" customWidth="1"/>
    <col min="4" max="4" width="21.4140625" style="19" customWidth="1"/>
    <col min="5" max="5" width="6.9140625" style="19" customWidth="1"/>
    <col min="6" max="6" width="7.4140625" style="19" customWidth="1"/>
    <col min="7" max="9" width="7.08203125" style="19" customWidth="1"/>
    <col min="10" max="10" width="7.5" style="19" customWidth="1"/>
    <col min="11" max="11" width="7.4140625" style="19" customWidth="1"/>
    <col min="12" max="13" width="8.08203125" style="19" customWidth="1"/>
    <col min="14" max="14" width="8" style="19" customWidth="1"/>
    <col min="15" max="16" width="8.08203125" style="19" customWidth="1"/>
    <col min="17" max="17" width="9.5" customWidth="1"/>
    <col min="18" max="18" width="22" style="19" customWidth="1"/>
  </cols>
  <sheetData>
    <row r="1" spans="1:18" ht="63" thickTop="1" thickBot="1" x14ac:dyDescent="0.4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1.5" thickBot="1" x14ac:dyDescent="0.4">
      <c r="A2" s="16" t="s">
        <v>254</v>
      </c>
      <c r="B2" s="18"/>
      <c r="C2" s="24" t="s">
        <v>18</v>
      </c>
      <c r="D2" s="16" t="s">
        <v>255</v>
      </c>
      <c r="E2" s="15"/>
      <c r="F2" s="15"/>
      <c r="G2" s="15">
        <v>1</v>
      </c>
      <c r="H2" s="15"/>
      <c r="I2" s="15"/>
      <c r="J2" s="15"/>
      <c r="K2" s="15"/>
      <c r="L2" s="15"/>
      <c r="M2" s="15"/>
      <c r="N2" s="15"/>
      <c r="O2" s="15"/>
      <c r="P2" s="15"/>
      <c r="Q2" s="4">
        <f t="shared" ref="Q2:Q65" si="0">SUM(E2:P2)</f>
        <v>1</v>
      </c>
      <c r="R2" s="25"/>
    </row>
    <row r="3" spans="1:18" ht="16" thickBot="1" x14ac:dyDescent="0.4">
      <c r="A3" s="16" t="s">
        <v>102</v>
      </c>
      <c r="B3" s="18"/>
      <c r="C3" s="24" t="s">
        <v>23</v>
      </c>
      <c r="D3" s="16" t="s">
        <v>103</v>
      </c>
      <c r="E3" s="15"/>
      <c r="F3" s="15">
        <v>1</v>
      </c>
      <c r="G3" s="15">
        <v>1</v>
      </c>
      <c r="H3" s="15"/>
      <c r="I3" s="15"/>
      <c r="J3" s="15"/>
      <c r="K3" s="15"/>
      <c r="L3" s="15"/>
      <c r="M3" s="15"/>
      <c r="N3" s="15"/>
      <c r="O3" s="15"/>
      <c r="P3" s="15"/>
      <c r="Q3" s="4">
        <f t="shared" si="0"/>
        <v>2</v>
      </c>
      <c r="R3" s="25"/>
    </row>
    <row r="4" spans="1:18" ht="31.5" thickBot="1" x14ac:dyDescent="0.4">
      <c r="A4" s="16" t="s">
        <v>104</v>
      </c>
      <c r="B4" s="18"/>
      <c r="C4" s="24" t="s">
        <v>20</v>
      </c>
      <c r="D4" s="16" t="s">
        <v>105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si="0"/>
        <v>0</v>
      </c>
      <c r="R4" s="25"/>
    </row>
    <row r="5" spans="1:18" ht="31.5" thickBot="1" x14ac:dyDescent="0.4">
      <c r="A5" s="16" t="s">
        <v>106</v>
      </c>
      <c r="B5" s="18"/>
      <c r="C5" s="24" t="s">
        <v>31</v>
      </c>
      <c r="D5" s="16" t="s">
        <v>107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31.5" thickBot="1" x14ac:dyDescent="0.4">
      <c r="A6" s="16" t="s">
        <v>256</v>
      </c>
      <c r="B6" s="18"/>
      <c r="C6" s="24" t="s">
        <v>81</v>
      </c>
      <c r="D6" s="16" t="s">
        <v>257</v>
      </c>
      <c r="E6" s="15"/>
      <c r="F6" s="15"/>
      <c r="G6" s="15">
        <v>1</v>
      </c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1</v>
      </c>
      <c r="R6" s="25"/>
    </row>
    <row r="7" spans="1:18" ht="16" thickBot="1" x14ac:dyDescent="0.4">
      <c r="A7" s="16" t="s">
        <v>108</v>
      </c>
      <c r="B7" s="18"/>
      <c r="C7" s="24" t="s">
        <v>74</v>
      </c>
      <c r="D7" s="16"/>
      <c r="E7" s="15">
        <v>1</v>
      </c>
      <c r="F7" s="15">
        <v>1</v>
      </c>
      <c r="G7" s="15">
        <v>1</v>
      </c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3</v>
      </c>
      <c r="R7" s="25"/>
    </row>
    <row r="8" spans="1:18" ht="31.5" thickBot="1" x14ac:dyDescent="0.4">
      <c r="A8" s="16" t="s">
        <v>248</v>
      </c>
      <c r="B8" s="18"/>
      <c r="C8" s="24" t="s">
        <v>31</v>
      </c>
      <c r="D8" s="16" t="s">
        <v>249</v>
      </c>
      <c r="E8" s="15">
        <v>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1</v>
      </c>
      <c r="R8" s="25"/>
    </row>
    <row r="9" spans="1:18" ht="31.5" thickBot="1" x14ac:dyDescent="0.4">
      <c r="A9" s="16" t="s">
        <v>253</v>
      </c>
      <c r="B9" s="18"/>
      <c r="C9" s="24" t="s">
        <v>31</v>
      </c>
      <c r="D9" s="16" t="s">
        <v>249</v>
      </c>
      <c r="E9" s="15"/>
      <c r="F9" s="15">
        <v>1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1</v>
      </c>
      <c r="R9" s="25"/>
    </row>
    <row r="10" spans="1:18" ht="31.5" thickBot="1" x14ac:dyDescent="0.4">
      <c r="A10" s="16" t="s">
        <v>109</v>
      </c>
      <c r="B10" s="18"/>
      <c r="C10" s="24" t="s">
        <v>20</v>
      </c>
      <c r="D10" s="16" t="s">
        <v>110</v>
      </c>
      <c r="E10" s="15">
        <v>1</v>
      </c>
      <c r="F10" s="15"/>
      <c r="G10" s="15">
        <v>1</v>
      </c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2</v>
      </c>
      <c r="R10" s="25"/>
    </row>
    <row r="11" spans="1:18" ht="16" thickBot="1" x14ac:dyDescent="0.4">
      <c r="A11" s="16" t="s">
        <v>111</v>
      </c>
      <c r="B11" s="18"/>
      <c r="C11" s="24" t="s">
        <v>51</v>
      </c>
      <c r="D11" s="16" t="s">
        <v>112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31.5" thickBot="1" x14ac:dyDescent="0.4">
      <c r="A12" s="16" t="s">
        <v>113</v>
      </c>
      <c r="B12" s="18"/>
      <c r="C12" s="24" t="s">
        <v>20</v>
      </c>
      <c r="D12" s="16" t="s">
        <v>114</v>
      </c>
      <c r="E12" s="15">
        <v>1</v>
      </c>
      <c r="F12" s="15">
        <v>1</v>
      </c>
      <c r="G12" s="15">
        <v>1</v>
      </c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3</v>
      </c>
      <c r="R12" s="25"/>
    </row>
    <row r="13" spans="1:18" ht="31.5" thickBot="1" x14ac:dyDescent="0.4">
      <c r="A13" s="16" t="s">
        <v>115</v>
      </c>
      <c r="B13" s="18"/>
      <c r="C13" s="24" t="s">
        <v>27</v>
      </c>
      <c r="D13" s="16" t="s">
        <v>116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16" thickBot="1" x14ac:dyDescent="0.4">
      <c r="A14" s="16" t="s">
        <v>263</v>
      </c>
      <c r="B14" s="18"/>
      <c r="C14" s="24" t="s">
        <v>74</v>
      </c>
      <c r="D14" s="1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 t="s">
        <v>246</v>
      </c>
    </row>
    <row r="15" spans="1:18" ht="16" thickBot="1" x14ac:dyDescent="0.4">
      <c r="A15" s="16" t="s">
        <v>260</v>
      </c>
      <c r="B15" s="18"/>
      <c r="C15" s="24" t="s">
        <v>74</v>
      </c>
      <c r="D15" s="1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 t="s">
        <v>246</v>
      </c>
    </row>
    <row r="16" spans="1:18" ht="31.5" thickBot="1" x14ac:dyDescent="0.4">
      <c r="A16" s="16" t="s">
        <v>117</v>
      </c>
      <c r="B16" s="18"/>
      <c r="C16" s="24" t="s">
        <v>31</v>
      </c>
      <c r="D16" s="16" t="s">
        <v>118</v>
      </c>
      <c r="E16" s="15"/>
      <c r="F16" s="15"/>
      <c r="G16" s="15">
        <v>1</v>
      </c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1</v>
      </c>
      <c r="R16" s="25"/>
    </row>
    <row r="17" spans="1:18" ht="16" thickBot="1" x14ac:dyDescent="0.4">
      <c r="A17" s="16" t="s">
        <v>262</v>
      </c>
      <c r="B17" s="18"/>
      <c r="C17" s="24" t="s">
        <v>74</v>
      </c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 t="s">
        <v>246</v>
      </c>
    </row>
    <row r="18" spans="1:18" ht="16" thickBot="1" x14ac:dyDescent="0.4">
      <c r="A18" s="16" t="s">
        <v>119</v>
      </c>
      <c r="B18" s="18"/>
      <c r="C18" s="24" t="s">
        <v>74</v>
      </c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 t="s">
        <v>246</v>
      </c>
    </row>
    <row r="19" spans="1:18" ht="16" thickBot="1" x14ac:dyDescent="0.4">
      <c r="A19" s="16" t="s">
        <v>120</v>
      </c>
      <c r="B19" s="18"/>
      <c r="C19" s="24" t="s">
        <v>74</v>
      </c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 t="s">
        <v>246</v>
      </c>
    </row>
    <row r="20" spans="1:18" ht="16" thickBot="1" x14ac:dyDescent="0.4">
      <c r="A20" s="16" t="s">
        <v>121</v>
      </c>
      <c r="B20" s="18"/>
      <c r="C20" s="24" t="s">
        <v>40</v>
      </c>
      <c r="D20" s="16" t="s">
        <v>122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6" thickBot="1" x14ac:dyDescent="0.4">
      <c r="A21" s="16" t="s">
        <v>258</v>
      </c>
      <c r="B21" s="18"/>
      <c r="C21" s="24" t="s">
        <v>74</v>
      </c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 t="s">
        <v>246</v>
      </c>
    </row>
    <row r="22" spans="1:18" ht="31.5" thickBot="1" x14ac:dyDescent="0.4">
      <c r="A22" s="16" t="s">
        <v>123</v>
      </c>
      <c r="B22" s="18"/>
      <c r="C22" s="24" t="s">
        <v>66</v>
      </c>
      <c r="D22" s="16" t="s">
        <v>124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6" thickBot="1" x14ac:dyDescent="0.4">
      <c r="A23" s="16" t="s">
        <v>125</v>
      </c>
      <c r="B23" s="18"/>
      <c r="C23" s="24" t="s">
        <v>74</v>
      </c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 t="s">
        <v>246</v>
      </c>
    </row>
    <row r="24" spans="1:18" ht="31.5" thickBot="1" x14ac:dyDescent="0.4">
      <c r="A24" s="16" t="s">
        <v>126</v>
      </c>
      <c r="B24" s="18"/>
      <c r="C24" s="24" t="s">
        <v>20</v>
      </c>
      <c r="D24" s="16" t="s">
        <v>127</v>
      </c>
      <c r="E24" s="15"/>
      <c r="F24" s="15">
        <v>1</v>
      </c>
      <c r="G24" s="15">
        <v>1</v>
      </c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2</v>
      </c>
      <c r="R24" s="25"/>
    </row>
    <row r="25" spans="1:18" ht="31.5" thickBot="1" x14ac:dyDescent="0.4">
      <c r="A25" s="16" t="s">
        <v>128</v>
      </c>
      <c r="B25" s="18"/>
      <c r="C25" s="24" t="s">
        <v>31</v>
      </c>
      <c r="D25" s="16" t="s">
        <v>129</v>
      </c>
      <c r="E25" s="15">
        <v>1</v>
      </c>
      <c r="F25" s="15">
        <v>1</v>
      </c>
      <c r="G25" s="15">
        <v>1</v>
      </c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3</v>
      </c>
      <c r="R25" s="25"/>
    </row>
    <row r="26" spans="1:18" ht="31.5" thickBot="1" x14ac:dyDescent="0.4">
      <c r="A26" s="16" t="s">
        <v>130</v>
      </c>
      <c r="B26" s="18"/>
      <c r="C26" s="24" t="s">
        <v>21</v>
      </c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6" thickBot="1" x14ac:dyDescent="0.4">
      <c r="A27" s="16" t="s">
        <v>131</v>
      </c>
      <c r="B27" s="18"/>
      <c r="C27" s="24" t="s">
        <v>46</v>
      </c>
      <c r="D27" s="16" t="s">
        <v>132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1.5" thickBot="1" x14ac:dyDescent="0.4">
      <c r="A28" s="16" t="s">
        <v>133</v>
      </c>
      <c r="B28" s="18"/>
      <c r="C28" s="24" t="s">
        <v>20</v>
      </c>
      <c r="D28" s="16" t="s">
        <v>134</v>
      </c>
      <c r="E28" s="15">
        <v>1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1</v>
      </c>
      <c r="R28" s="25"/>
    </row>
    <row r="29" spans="1:18" ht="31.5" thickBot="1" x14ac:dyDescent="0.4">
      <c r="A29" s="16" t="s">
        <v>135</v>
      </c>
      <c r="B29" s="18"/>
      <c r="C29" s="24" t="s">
        <v>22</v>
      </c>
      <c r="D29" s="16" t="s">
        <v>136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" thickBot="1" x14ac:dyDescent="0.4">
      <c r="A30" s="16" t="s">
        <v>137</v>
      </c>
      <c r="B30" s="18"/>
      <c r="C30" s="24" t="s">
        <v>78</v>
      </c>
      <c r="D30" s="16" t="s">
        <v>138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6" thickBot="1" x14ac:dyDescent="0.4">
      <c r="A31" s="16" t="s">
        <v>266</v>
      </c>
      <c r="B31" s="18"/>
      <c r="C31" s="24" t="s">
        <v>74</v>
      </c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 t="s">
        <v>246</v>
      </c>
    </row>
    <row r="32" spans="1:18" ht="16" thickBot="1" x14ac:dyDescent="0.4">
      <c r="A32" s="16" t="s">
        <v>139</v>
      </c>
      <c r="B32" s="18"/>
      <c r="C32" s="24" t="s">
        <v>40</v>
      </c>
      <c r="D32" s="16" t="s">
        <v>122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31.5" thickBot="1" x14ac:dyDescent="0.4">
      <c r="A33" s="16" t="s">
        <v>140</v>
      </c>
      <c r="B33" s="18"/>
      <c r="C33" s="24" t="s">
        <v>20</v>
      </c>
      <c r="D33" s="16" t="s">
        <v>129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31.5" thickBot="1" x14ac:dyDescent="0.4">
      <c r="A34" s="16" t="s">
        <v>141</v>
      </c>
      <c r="B34" s="18"/>
      <c r="C34" s="24" t="s">
        <v>31</v>
      </c>
      <c r="D34" s="16" t="s">
        <v>142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31.5" thickBot="1" x14ac:dyDescent="0.4">
      <c r="A35" s="16" t="s">
        <v>143</v>
      </c>
      <c r="B35" s="18"/>
      <c r="C35" s="24" t="s">
        <v>42</v>
      </c>
      <c r="D35" s="16" t="s">
        <v>144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31.5" thickBot="1" x14ac:dyDescent="0.4">
      <c r="A36" s="16" t="s">
        <v>145</v>
      </c>
      <c r="B36" s="18"/>
      <c r="C36" s="24" t="s">
        <v>84</v>
      </c>
      <c r="D36" s="16" t="s">
        <v>247</v>
      </c>
      <c r="E36" s="15">
        <v>1</v>
      </c>
      <c r="F36" s="15">
        <v>1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2</v>
      </c>
      <c r="R36" s="25"/>
    </row>
    <row r="37" spans="1:18" ht="16" thickBot="1" x14ac:dyDescent="0.4">
      <c r="A37" s="16" t="s">
        <v>146</v>
      </c>
      <c r="B37" s="18"/>
      <c r="C37" s="24" t="s">
        <v>82</v>
      </c>
      <c r="D37" s="16" t="s">
        <v>147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31.5" thickBot="1" x14ac:dyDescent="0.4">
      <c r="A38" s="16" t="s">
        <v>148</v>
      </c>
      <c r="B38" s="18"/>
      <c r="C38" s="24" t="s">
        <v>84</v>
      </c>
      <c r="D38" s="16" t="s">
        <v>149</v>
      </c>
      <c r="E38" s="15">
        <v>1</v>
      </c>
      <c r="F38" s="15">
        <v>1</v>
      </c>
      <c r="G38" s="15">
        <v>1</v>
      </c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3</v>
      </c>
      <c r="R38" s="25"/>
    </row>
    <row r="39" spans="1:18" ht="31.5" thickBot="1" x14ac:dyDescent="0.4">
      <c r="A39" s="16" t="s">
        <v>150</v>
      </c>
      <c r="B39" s="18"/>
      <c r="C39" s="24" t="s">
        <v>50</v>
      </c>
      <c r="D39" s="16" t="s">
        <v>151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6" thickBot="1" x14ac:dyDescent="0.4">
      <c r="A40" s="16" t="s">
        <v>152</v>
      </c>
      <c r="B40" s="18"/>
      <c r="C40" s="24" t="s">
        <v>46</v>
      </c>
      <c r="D40" s="16" t="s">
        <v>153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31.5" thickBot="1" x14ac:dyDescent="0.4">
      <c r="A41" s="16" t="s">
        <v>154</v>
      </c>
      <c r="B41" s="18"/>
      <c r="C41" s="24" t="s">
        <v>60</v>
      </c>
      <c r="D41" s="16" t="s">
        <v>155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31.5" thickBot="1" x14ac:dyDescent="0.4">
      <c r="A42" s="16" t="s">
        <v>156</v>
      </c>
      <c r="B42" s="18"/>
      <c r="C42" s="24" t="s">
        <v>50</v>
      </c>
      <c r="D42" s="16" t="s">
        <v>151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31.5" thickBot="1" x14ac:dyDescent="0.4">
      <c r="A43" s="16" t="s">
        <v>157</v>
      </c>
      <c r="B43" s="18"/>
      <c r="C43" s="24" t="s">
        <v>38</v>
      </c>
      <c r="D43" s="16" t="s">
        <v>158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31.5" thickBot="1" x14ac:dyDescent="0.4">
      <c r="A44" s="16" t="s">
        <v>159</v>
      </c>
      <c r="B44" s="18"/>
      <c r="C44" s="24" t="s">
        <v>18</v>
      </c>
      <c r="D44" s="16" t="s">
        <v>160</v>
      </c>
      <c r="E44" s="15"/>
      <c r="F44" s="15">
        <v>1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25"/>
    </row>
    <row r="45" spans="1:18" ht="16" thickBot="1" x14ac:dyDescent="0.4">
      <c r="A45" s="16" t="s">
        <v>161</v>
      </c>
      <c r="B45" s="18"/>
      <c r="C45" s="24" t="s">
        <v>74</v>
      </c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 t="s">
        <v>246</v>
      </c>
    </row>
    <row r="46" spans="1:18" ht="16" thickBot="1" x14ac:dyDescent="0.4">
      <c r="A46" s="16" t="s">
        <v>162</v>
      </c>
      <c r="B46" s="18"/>
      <c r="C46" s="24" t="s">
        <v>62</v>
      </c>
      <c r="D46" s="16" t="s">
        <v>163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31.5" thickBot="1" x14ac:dyDescent="0.4">
      <c r="A47" s="16" t="s">
        <v>164</v>
      </c>
      <c r="B47" s="18"/>
      <c r="C47" s="24" t="s">
        <v>20</v>
      </c>
      <c r="D47" s="16" t="s">
        <v>165</v>
      </c>
      <c r="E47" s="15">
        <v>1</v>
      </c>
      <c r="F47" s="15"/>
      <c r="G47" s="15">
        <v>1</v>
      </c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2</v>
      </c>
      <c r="R47" s="25"/>
    </row>
    <row r="48" spans="1:18" ht="31.5" thickBot="1" x14ac:dyDescent="0.4">
      <c r="A48" s="16" t="s">
        <v>166</v>
      </c>
      <c r="B48" s="18"/>
      <c r="C48" s="24" t="s">
        <v>38</v>
      </c>
      <c r="D48" s="16" t="s">
        <v>167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31.5" thickBot="1" x14ac:dyDescent="0.4">
      <c r="A49" s="16" t="s">
        <v>168</v>
      </c>
      <c r="B49" s="18"/>
      <c r="C49" s="24" t="s">
        <v>31</v>
      </c>
      <c r="D49" s="16" t="s">
        <v>169</v>
      </c>
      <c r="E49" s="15">
        <v>1</v>
      </c>
      <c r="F49" s="15">
        <v>1</v>
      </c>
      <c r="G49" s="15">
        <v>1</v>
      </c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3</v>
      </c>
      <c r="R49" s="25"/>
    </row>
    <row r="50" spans="1:18" ht="31.5" thickBot="1" x14ac:dyDescent="0.4">
      <c r="A50" s="16" t="s">
        <v>170</v>
      </c>
      <c r="B50" s="18"/>
      <c r="C50" s="24" t="s">
        <v>20</v>
      </c>
      <c r="D50" s="16" t="s">
        <v>171</v>
      </c>
      <c r="E50" s="15">
        <v>1</v>
      </c>
      <c r="F50" s="15">
        <v>1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2</v>
      </c>
      <c r="R50" s="25"/>
    </row>
    <row r="51" spans="1:18" ht="16" thickBot="1" x14ac:dyDescent="0.4">
      <c r="A51" s="16" t="s">
        <v>172</v>
      </c>
      <c r="B51" s="18"/>
      <c r="C51" s="24" t="s">
        <v>74</v>
      </c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 t="s">
        <v>246</v>
      </c>
    </row>
    <row r="52" spans="1:18" ht="31.5" thickBot="1" x14ac:dyDescent="0.4">
      <c r="A52" s="16" t="s">
        <v>173</v>
      </c>
      <c r="B52" s="18"/>
      <c r="C52" s="24" t="s">
        <v>84</v>
      </c>
      <c r="D52" s="16" t="s">
        <v>149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31.5" thickBot="1" x14ac:dyDescent="0.4">
      <c r="A53" s="16" t="s">
        <v>174</v>
      </c>
      <c r="B53" s="18"/>
      <c r="C53" s="24" t="s">
        <v>20</v>
      </c>
      <c r="D53" s="16" t="s">
        <v>175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" thickBot="1" x14ac:dyDescent="0.4">
      <c r="A54" s="16" t="s">
        <v>176</v>
      </c>
      <c r="B54" s="18"/>
      <c r="C54" s="24" t="s">
        <v>74</v>
      </c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 t="s">
        <v>246</v>
      </c>
    </row>
    <row r="55" spans="1:18" ht="31.5" thickBot="1" x14ac:dyDescent="0.4">
      <c r="A55" s="16" t="s">
        <v>177</v>
      </c>
      <c r="B55" s="18"/>
      <c r="C55" s="24" t="s">
        <v>20</v>
      </c>
      <c r="D55" s="16" t="s">
        <v>178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" thickBot="1" x14ac:dyDescent="0.4">
      <c r="A56" s="16" t="s">
        <v>264</v>
      </c>
      <c r="B56" s="18"/>
      <c r="C56" s="24" t="s">
        <v>74</v>
      </c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 t="s">
        <v>246</v>
      </c>
    </row>
    <row r="57" spans="1:18" ht="16" thickBot="1" x14ac:dyDescent="0.4">
      <c r="A57" s="16" t="s">
        <v>179</v>
      </c>
      <c r="B57" s="18"/>
      <c r="C57" s="24" t="s">
        <v>40</v>
      </c>
      <c r="D57" s="16" t="s">
        <v>122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31.5" thickBot="1" x14ac:dyDescent="0.4">
      <c r="A58" s="16" t="s">
        <v>180</v>
      </c>
      <c r="B58" s="18"/>
      <c r="C58" s="24" t="s">
        <v>66</v>
      </c>
      <c r="D58" s="16" t="s">
        <v>138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" thickBot="1" x14ac:dyDescent="0.4">
      <c r="A59" s="16" t="s">
        <v>181</v>
      </c>
      <c r="B59" s="18"/>
      <c r="C59" s="24" t="s">
        <v>40</v>
      </c>
      <c r="D59" s="16" t="s">
        <v>182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31.5" thickBot="1" x14ac:dyDescent="0.4">
      <c r="A60" s="16" t="s">
        <v>183</v>
      </c>
      <c r="B60" s="18"/>
      <c r="C60" s="24" t="s">
        <v>66</v>
      </c>
      <c r="D60" s="16" t="s">
        <v>138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" thickBot="1" x14ac:dyDescent="0.4">
      <c r="A61" s="16" t="s">
        <v>259</v>
      </c>
      <c r="B61" s="18"/>
      <c r="C61" s="24" t="s">
        <v>74</v>
      </c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 t="s">
        <v>246</v>
      </c>
    </row>
    <row r="62" spans="1:18" ht="16" thickBot="1" x14ac:dyDescent="0.4">
      <c r="A62" s="16" t="s">
        <v>184</v>
      </c>
      <c r="B62" s="18"/>
      <c r="C62" s="24" t="s">
        <v>65</v>
      </c>
      <c r="D62" s="16" t="s">
        <v>185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" thickBot="1" x14ac:dyDescent="0.4">
      <c r="A63" s="16" t="s">
        <v>265</v>
      </c>
      <c r="B63" s="18"/>
      <c r="C63" s="24" t="s">
        <v>74</v>
      </c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 t="s">
        <v>246</v>
      </c>
    </row>
    <row r="64" spans="1:18" ht="47" thickBot="1" x14ac:dyDescent="0.4">
      <c r="A64" s="16" t="s">
        <v>250</v>
      </c>
      <c r="B64" s="18"/>
      <c r="C64" s="24" t="s">
        <v>64</v>
      </c>
      <c r="D64" s="16" t="s">
        <v>251</v>
      </c>
      <c r="E64" s="15">
        <v>1</v>
      </c>
      <c r="F64" s="15">
        <v>1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2</v>
      </c>
      <c r="R64" s="25"/>
    </row>
    <row r="65" spans="1:18" ht="16" thickBot="1" x14ac:dyDescent="0.4">
      <c r="A65" s="16" t="s">
        <v>186</v>
      </c>
      <c r="B65" s="18"/>
      <c r="C65" s="24" t="s">
        <v>77</v>
      </c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 t="s">
        <v>246</v>
      </c>
    </row>
    <row r="66" spans="1:18" ht="31.5" thickBot="1" x14ac:dyDescent="0.4">
      <c r="A66" s="16" t="s">
        <v>187</v>
      </c>
      <c r="B66" s="18"/>
      <c r="C66" s="24" t="s">
        <v>20</v>
      </c>
      <c r="D66" s="16" t="s">
        <v>188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ref="Q66:Q129" si="1">SUM(E66:P66)</f>
        <v>0</v>
      </c>
      <c r="R66" s="25"/>
    </row>
    <row r="67" spans="1:18" ht="16" thickBot="1" x14ac:dyDescent="0.4">
      <c r="A67" s="16" t="s">
        <v>189</v>
      </c>
      <c r="B67" s="18"/>
      <c r="C67" s="24" t="s">
        <v>74</v>
      </c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1"/>
        <v>0</v>
      </c>
      <c r="R67" s="25" t="s">
        <v>246</v>
      </c>
    </row>
    <row r="68" spans="1:18" ht="31.5" thickBot="1" x14ac:dyDescent="0.4">
      <c r="A68" s="16" t="s">
        <v>190</v>
      </c>
      <c r="B68" s="18"/>
      <c r="C68" s="24" t="s">
        <v>84</v>
      </c>
      <c r="D68" s="16" t="s">
        <v>149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si="1"/>
        <v>0</v>
      </c>
      <c r="R68" s="25"/>
    </row>
    <row r="69" spans="1:18" ht="31.5" thickBot="1" x14ac:dyDescent="0.4">
      <c r="A69" s="16" t="s">
        <v>191</v>
      </c>
      <c r="B69" s="18"/>
      <c r="C69" s="24" t="s">
        <v>20</v>
      </c>
      <c r="D69" s="16" t="s">
        <v>110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31.5" thickBot="1" x14ac:dyDescent="0.4">
      <c r="A70" s="16" t="s">
        <v>192</v>
      </c>
      <c r="B70" s="18"/>
      <c r="C70" s="24" t="s">
        <v>35</v>
      </c>
      <c r="D70" s="16" t="s">
        <v>118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" thickBot="1" x14ac:dyDescent="0.4">
      <c r="A71" s="16" t="s">
        <v>193</v>
      </c>
      <c r="B71" s="18"/>
      <c r="C71" s="24" t="s">
        <v>62</v>
      </c>
      <c r="D71" s="16" t="s">
        <v>163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31.5" thickBot="1" x14ac:dyDescent="0.4">
      <c r="A72" s="16" t="s">
        <v>194</v>
      </c>
      <c r="B72" s="18"/>
      <c r="C72" s="24" t="s">
        <v>31</v>
      </c>
      <c r="D72" s="16" t="s">
        <v>195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31.5" thickBot="1" x14ac:dyDescent="0.4">
      <c r="A73" s="16" t="s">
        <v>196</v>
      </c>
      <c r="B73" s="18"/>
      <c r="C73" s="24" t="s">
        <v>20</v>
      </c>
      <c r="D73" s="16" t="s">
        <v>188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31.5" thickBot="1" x14ac:dyDescent="0.4">
      <c r="A74" s="16" t="s">
        <v>197</v>
      </c>
      <c r="B74" s="18"/>
      <c r="C74" s="24" t="s">
        <v>31</v>
      </c>
      <c r="D74" s="16" t="s">
        <v>118</v>
      </c>
      <c r="E74" s="15">
        <v>1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1</v>
      </c>
      <c r="R74" s="25"/>
    </row>
    <row r="75" spans="1:18" ht="31.5" thickBot="1" x14ac:dyDescent="0.4">
      <c r="A75" s="16" t="s">
        <v>198</v>
      </c>
      <c r="B75" s="18"/>
      <c r="C75" s="24" t="s">
        <v>20</v>
      </c>
      <c r="D75" s="16" t="s">
        <v>199</v>
      </c>
      <c r="E75" s="15">
        <v>1</v>
      </c>
      <c r="F75" s="15">
        <v>1</v>
      </c>
      <c r="G75" s="15">
        <v>1</v>
      </c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3</v>
      </c>
      <c r="R75" s="25"/>
    </row>
    <row r="76" spans="1:18" ht="31.5" thickBot="1" x14ac:dyDescent="0.4">
      <c r="A76" s="16" t="s">
        <v>200</v>
      </c>
      <c r="B76" s="18"/>
      <c r="C76" s="24" t="s">
        <v>20</v>
      </c>
      <c r="D76" s="16" t="s">
        <v>201</v>
      </c>
      <c r="E76" s="15">
        <v>1</v>
      </c>
      <c r="F76" s="15">
        <v>1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2</v>
      </c>
      <c r="R76" s="25"/>
    </row>
    <row r="77" spans="1:18" ht="31.5" thickBot="1" x14ac:dyDescent="0.4">
      <c r="A77" s="16" t="s">
        <v>202</v>
      </c>
      <c r="B77" s="18"/>
      <c r="C77" s="24" t="s">
        <v>20</v>
      </c>
      <c r="D77" s="16" t="s">
        <v>203</v>
      </c>
      <c r="E77" s="15">
        <v>1</v>
      </c>
      <c r="F77" s="15">
        <v>1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2</v>
      </c>
      <c r="R77" s="25"/>
    </row>
    <row r="78" spans="1:18" ht="31.5" thickBot="1" x14ac:dyDescent="0.4">
      <c r="A78" s="16" t="s">
        <v>204</v>
      </c>
      <c r="B78" s="18"/>
      <c r="C78" s="24" t="s">
        <v>50</v>
      </c>
      <c r="D78" s="16" t="s">
        <v>151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" thickBot="1" x14ac:dyDescent="0.4">
      <c r="A79" s="16" t="s">
        <v>205</v>
      </c>
      <c r="B79" s="18"/>
      <c r="C79" s="24" t="s">
        <v>77</v>
      </c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 t="s">
        <v>246</v>
      </c>
    </row>
    <row r="80" spans="1:18" ht="31.5" thickBot="1" x14ac:dyDescent="0.4">
      <c r="A80" s="16" t="s">
        <v>206</v>
      </c>
      <c r="B80" s="18"/>
      <c r="C80" s="24" t="s">
        <v>50</v>
      </c>
      <c r="D80" s="16" t="s">
        <v>151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31.5" thickBot="1" x14ac:dyDescent="0.4">
      <c r="A81" s="16" t="s">
        <v>207</v>
      </c>
      <c r="B81" s="18"/>
      <c r="C81" s="24" t="s">
        <v>21</v>
      </c>
      <c r="D81" s="16" t="s">
        <v>208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31.5" thickBot="1" x14ac:dyDescent="0.4">
      <c r="A82" s="16" t="s">
        <v>209</v>
      </c>
      <c r="B82" s="18"/>
      <c r="C82" s="24" t="s">
        <v>23</v>
      </c>
      <c r="D82" s="16" t="s">
        <v>252</v>
      </c>
      <c r="E82" s="15"/>
      <c r="F82" s="15">
        <v>1</v>
      </c>
      <c r="G82" s="15">
        <v>1</v>
      </c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2</v>
      </c>
      <c r="R82" s="25"/>
    </row>
    <row r="83" spans="1:18" ht="16" thickBot="1" x14ac:dyDescent="0.4">
      <c r="A83" s="16" t="s">
        <v>211</v>
      </c>
      <c r="B83" s="18"/>
      <c r="C83" s="24" t="s">
        <v>40</v>
      </c>
      <c r="D83" s="16" t="s">
        <v>212</v>
      </c>
      <c r="E83" s="15">
        <v>1</v>
      </c>
      <c r="F83" s="15"/>
      <c r="G83" s="15">
        <v>1</v>
      </c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2</v>
      </c>
      <c r="R83" s="25"/>
    </row>
    <row r="84" spans="1:18" ht="16" thickBot="1" x14ac:dyDescent="0.4">
      <c r="A84" s="16" t="s">
        <v>213</v>
      </c>
      <c r="B84" s="18"/>
      <c r="C84" s="24" t="s">
        <v>75</v>
      </c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 t="s">
        <v>246</v>
      </c>
    </row>
    <row r="85" spans="1:18" ht="31.5" thickBot="1" x14ac:dyDescent="0.4">
      <c r="A85" s="16" t="s">
        <v>214</v>
      </c>
      <c r="B85" s="18"/>
      <c r="C85" s="24" t="s">
        <v>35</v>
      </c>
      <c r="D85" s="16" t="s">
        <v>118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" thickBot="1" x14ac:dyDescent="0.4">
      <c r="A86" s="16" t="s">
        <v>215</v>
      </c>
      <c r="B86" s="18"/>
      <c r="C86" s="24" t="s">
        <v>74</v>
      </c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 t="s">
        <v>246</v>
      </c>
    </row>
    <row r="87" spans="1:18" ht="31.5" thickBot="1" x14ac:dyDescent="0.4">
      <c r="A87" s="16" t="s">
        <v>216</v>
      </c>
      <c r="B87" s="18"/>
      <c r="C87" s="24" t="s">
        <v>50</v>
      </c>
      <c r="D87" s="16" t="s">
        <v>217</v>
      </c>
      <c r="E87" s="15"/>
      <c r="F87" s="15"/>
      <c r="G87" s="15">
        <v>1</v>
      </c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1</v>
      </c>
      <c r="R87" s="25"/>
    </row>
    <row r="88" spans="1:18" ht="16" thickBot="1" x14ac:dyDescent="0.4">
      <c r="A88" s="16" t="s">
        <v>218</v>
      </c>
      <c r="B88" s="18"/>
      <c r="C88" s="24" t="s">
        <v>63</v>
      </c>
      <c r="D88" s="16" t="s">
        <v>210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31.5" thickBot="1" x14ac:dyDescent="0.4">
      <c r="A89" s="16" t="s">
        <v>219</v>
      </c>
      <c r="B89" s="18"/>
      <c r="C89" s="24" t="s">
        <v>31</v>
      </c>
      <c r="D89" s="16" t="s">
        <v>118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" thickBot="1" x14ac:dyDescent="0.4">
      <c r="A90" s="16" t="s">
        <v>261</v>
      </c>
      <c r="B90" s="18"/>
      <c r="C90" s="24" t="s">
        <v>74</v>
      </c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 t="s">
        <v>246</v>
      </c>
    </row>
    <row r="91" spans="1:18" ht="31.5" thickBot="1" x14ac:dyDescent="0.4">
      <c r="A91" s="16" t="s">
        <v>220</v>
      </c>
      <c r="B91" s="18"/>
      <c r="C91" s="24" t="s">
        <v>20</v>
      </c>
      <c r="D91" s="16" t="s">
        <v>188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" thickBot="1" x14ac:dyDescent="0.4">
      <c r="A92" s="16" t="s">
        <v>221</v>
      </c>
      <c r="B92" s="18"/>
      <c r="C92" s="24" t="s">
        <v>74</v>
      </c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 t="s">
        <v>246</v>
      </c>
    </row>
    <row r="93" spans="1:18" ht="31.5" thickBot="1" x14ac:dyDescent="0.4">
      <c r="A93" s="16" t="s">
        <v>222</v>
      </c>
      <c r="B93" s="18"/>
      <c r="C93" s="24" t="s">
        <v>60</v>
      </c>
      <c r="D93" s="16" t="s">
        <v>223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31.5" thickBot="1" x14ac:dyDescent="0.4">
      <c r="A94" s="16" t="s">
        <v>224</v>
      </c>
      <c r="B94" s="18"/>
      <c r="C94" s="24" t="s">
        <v>32</v>
      </c>
      <c r="D94" s="16" t="s">
        <v>225</v>
      </c>
      <c r="E94" s="15">
        <v>1</v>
      </c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1</v>
      </c>
      <c r="R94" s="25"/>
    </row>
    <row r="95" spans="1:18" ht="31.5" thickBot="1" x14ac:dyDescent="0.4">
      <c r="A95" s="16" t="s">
        <v>226</v>
      </c>
      <c r="B95" s="18"/>
      <c r="C95" s="24" t="s">
        <v>20</v>
      </c>
      <c r="D95" s="16" t="s">
        <v>105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31.5" thickBot="1" x14ac:dyDescent="0.4">
      <c r="A96" s="16" t="s">
        <v>227</v>
      </c>
      <c r="B96" s="18"/>
      <c r="C96" s="24" t="s">
        <v>31</v>
      </c>
      <c r="D96" s="16" t="s">
        <v>228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31.5" thickBot="1" x14ac:dyDescent="0.4">
      <c r="A97" s="16" t="s">
        <v>229</v>
      </c>
      <c r="B97" s="18"/>
      <c r="C97" s="24" t="s">
        <v>37</v>
      </c>
      <c r="D97" s="16" t="s">
        <v>230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" thickBot="1" x14ac:dyDescent="0.4">
      <c r="A98" s="16" t="s">
        <v>231</v>
      </c>
      <c r="B98" s="18"/>
      <c r="C98" s="24" t="s">
        <v>40</v>
      </c>
      <c r="D98" s="16" t="s">
        <v>232</v>
      </c>
      <c r="E98" s="15"/>
      <c r="F98" s="15"/>
      <c r="G98" s="15">
        <v>1</v>
      </c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1</v>
      </c>
      <c r="R98" s="25"/>
    </row>
    <row r="99" spans="1:18" ht="31.5" thickBot="1" x14ac:dyDescent="0.4">
      <c r="A99" s="16" t="s">
        <v>233</v>
      </c>
      <c r="B99" s="18"/>
      <c r="C99" s="24" t="s">
        <v>20</v>
      </c>
      <c r="D99" s="16" t="s">
        <v>199</v>
      </c>
      <c r="E99" s="15">
        <v>1</v>
      </c>
      <c r="F99" s="15">
        <v>1</v>
      </c>
      <c r="G99" s="15">
        <v>1</v>
      </c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3</v>
      </c>
      <c r="R99" s="25"/>
    </row>
    <row r="100" spans="1:18" ht="31.5" thickBot="1" x14ac:dyDescent="0.4">
      <c r="A100" s="16" t="s">
        <v>234</v>
      </c>
      <c r="B100" s="18"/>
      <c r="C100" s="24" t="s">
        <v>60</v>
      </c>
      <c r="D100" s="16" t="s">
        <v>235</v>
      </c>
      <c r="E100" s="15"/>
      <c r="F100" s="15"/>
      <c r="G100" s="15">
        <v>1</v>
      </c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1</v>
      </c>
      <c r="R100" s="25"/>
    </row>
    <row r="101" spans="1:18" ht="31.5" thickBot="1" x14ac:dyDescent="0.4">
      <c r="A101" s="16" t="s">
        <v>236</v>
      </c>
      <c r="B101" s="18"/>
      <c r="C101" s="24" t="s">
        <v>72</v>
      </c>
      <c r="D101" s="16" t="s">
        <v>237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31.5" thickBot="1" x14ac:dyDescent="0.4">
      <c r="A102" s="16" t="s">
        <v>238</v>
      </c>
      <c r="B102" s="18"/>
      <c r="C102" s="24" t="s">
        <v>31</v>
      </c>
      <c r="D102" s="16" t="s">
        <v>129</v>
      </c>
      <c r="E102" s="15">
        <v>1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1</v>
      </c>
      <c r="R102" s="25"/>
    </row>
    <row r="103" spans="1:18" ht="31.5" thickBot="1" x14ac:dyDescent="0.4">
      <c r="A103" s="16" t="s">
        <v>239</v>
      </c>
      <c r="B103" s="18"/>
      <c r="C103" s="24" t="s">
        <v>66</v>
      </c>
      <c r="D103" s="16" t="s">
        <v>138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31.5" thickBot="1" x14ac:dyDescent="0.4">
      <c r="A104" s="16" t="s">
        <v>240</v>
      </c>
      <c r="B104" s="18"/>
      <c r="C104" s="24" t="s">
        <v>20</v>
      </c>
      <c r="D104" s="16" t="s">
        <v>241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" thickBot="1" x14ac:dyDescent="0.4">
      <c r="A105" s="16" t="s">
        <v>242</v>
      </c>
      <c r="B105" s="18"/>
      <c r="C105" s="24" t="s">
        <v>65</v>
      </c>
      <c r="D105" s="16" t="s">
        <v>243</v>
      </c>
      <c r="E105" s="15"/>
      <c r="F105" s="15"/>
      <c r="G105" s="15">
        <v>1</v>
      </c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1</v>
      </c>
      <c r="R105" s="25"/>
    </row>
    <row r="106" spans="1:18" ht="47" thickBot="1" x14ac:dyDescent="0.4">
      <c r="A106" s="16" t="s">
        <v>244</v>
      </c>
      <c r="B106" s="18"/>
      <c r="C106" s="24" t="s">
        <v>71</v>
      </c>
      <c r="D106" s="16" t="s">
        <v>245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" thickBot="1" x14ac:dyDescent="0.4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" thickBot="1" x14ac:dyDescent="0.4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" thickBot="1" x14ac:dyDescent="0.4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" thickBot="1" x14ac:dyDescent="0.4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" thickBot="1" x14ac:dyDescent="0.4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" thickBot="1" x14ac:dyDescent="0.4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" thickBot="1" x14ac:dyDescent="0.4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" thickBot="1" x14ac:dyDescent="0.4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" thickBot="1" x14ac:dyDescent="0.4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" thickBot="1" x14ac:dyDescent="0.4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" thickBot="1" x14ac:dyDescent="0.4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" thickBot="1" x14ac:dyDescent="0.4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" thickBot="1" x14ac:dyDescent="0.4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" thickBot="1" x14ac:dyDescent="0.4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" thickBot="1" x14ac:dyDescent="0.4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" thickBot="1" x14ac:dyDescent="0.4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" thickBot="1" x14ac:dyDescent="0.4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" thickBot="1" x14ac:dyDescent="0.4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" thickBot="1" x14ac:dyDescent="0.4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" thickBot="1" x14ac:dyDescent="0.4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" thickBot="1" x14ac:dyDescent="0.4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" thickBot="1" x14ac:dyDescent="0.4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" thickBot="1" x14ac:dyDescent="0.4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" thickBot="1" x14ac:dyDescent="0.4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ref="Q130:Q193" si="2">SUM(E130:P130)</f>
        <v>0</v>
      </c>
      <c r="R130" s="25"/>
    </row>
    <row r="131" spans="1:18" ht="16" thickBot="1" x14ac:dyDescent="0.4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2"/>
        <v>0</v>
      </c>
      <c r="R131" s="25"/>
    </row>
    <row r="132" spans="1:18" ht="16" thickBot="1" x14ac:dyDescent="0.4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si="2"/>
        <v>0</v>
      </c>
      <c r="R132" s="25"/>
    </row>
    <row r="133" spans="1:18" ht="16" thickBot="1" x14ac:dyDescent="0.4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" thickBot="1" x14ac:dyDescent="0.4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" thickBot="1" x14ac:dyDescent="0.4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" thickBot="1" x14ac:dyDescent="0.4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" thickBot="1" x14ac:dyDescent="0.4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" thickBot="1" x14ac:dyDescent="0.4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" thickBot="1" x14ac:dyDescent="0.4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" thickBot="1" x14ac:dyDescent="0.4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" thickBot="1" x14ac:dyDescent="0.4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" thickBot="1" x14ac:dyDescent="0.4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" thickBot="1" x14ac:dyDescent="0.4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" thickBot="1" x14ac:dyDescent="0.4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" thickBot="1" x14ac:dyDescent="0.4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" thickBot="1" x14ac:dyDescent="0.4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" thickBot="1" x14ac:dyDescent="0.4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" thickBot="1" x14ac:dyDescent="0.4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" thickBot="1" x14ac:dyDescent="0.4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" thickBot="1" x14ac:dyDescent="0.4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" thickBot="1" x14ac:dyDescent="0.4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" thickBot="1" x14ac:dyDescent="0.4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" thickBot="1" x14ac:dyDescent="0.4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" thickBot="1" x14ac:dyDescent="0.4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" thickBot="1" x14ac:dyDescent="0.4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" thickBot="1" x14ac:dyDescent="0.4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" thickBot="1" x14ac:dyDescent="0.4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" thickBot="1" x14ac:dyDescent="0.4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" thickBot="1" x14ac:dyDescent="0.4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" thickBot="1" x14ac:dyDescent="0.4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" thickBot="1" x14ac:dyDescent="0.4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" thickBot="1" x14ac:dyDescent="0.4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" thickBot="1" x14ac:dyDescent="0.4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" thickBot="1" x14ac:dyDescent="0.4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" thickBot="1" x14ac:dyDescent="0.4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" thickBot="1" x14ac:dyDescent="0.4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" thickBot="1" x14ac:dyDescent="0.4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" thickBot="1" x14ac:dyDescent="0.4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" thickBot="1" x14ac:dyDescent="0.4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" thickBot="1" x14ac:dyDescent="0.4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" thickBot="1" x14ac:dyDescent="0.4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" thickBot="1" x14ac:dyDescent="0.4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" thickBot="1" x14ac:dyDescent="0.4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" thickBot="1" x14ac:dyDescent="0.4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" thickBot="1" x14ac:dyDescent="0.4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" thickBot="1" x14ac:dyDescent="0.4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" thickBot="1" x14ac:dyDescent="0.4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" thickBot="1" x14ac:dyDescent="0.4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" thickBot="1" x14ac:dyDescent="0.4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" thickBot="1" x14ac:dyDescent="0.4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" thickBot="1" x14ac:dyDescent="0.4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" thickBot="1" x14ac:dyDescent="0.4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" thickBot="1" x14ac:dyDescent="0.4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" thickBot="1" x14ac:dyDescent="0.4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" thickBot="1" x14ac:dyDescent="0.4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" thickBot="1" x14ac:dyDescent="0.4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" thickBot="1" x14ac:dyDescent="0.4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" thickBot="1" x14ac:dyDescent="0.4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" thickBot="1" x14ac:dyDescent="0.4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" thickBot="1" x14ac:dyDescent="0.4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" thickBot="1" x14ac:dyDescent="0.4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" thickBot="1" x14ac:dyDescent="0.4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" thickBot="1" x14ac:dyDescent="0.4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" thickBot="1" x14ac:dyDescent="0.4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ref="Q194:Q257" si="3">SUM(E194:P194)</f>
        <v>0</v>
      </c>
      <c r="R194" s="16"/>
    </row>
    <row r="195" spans="1:18" ht="16" thickBot="1" x14ac:dyDescent="0.4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3"/>
        <v>0</v>
      </c>
      <c r="R195" s="16"/>
    </row>
    <row r="196" spans="1:18" ht="16" thickBot="1" x14ac:dyDescent="0.4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si="3"/>
        <v>0</v>
      </c>
      <c r="R196" s="16"/>
    </row>
    <row r="197" spans="1:18" ht="16" thickBot="1" x14ac:dyDescent="0.4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" thickBot="1" x14ac:dyDescent="0.4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" thickBot="1" x14ac:dyDescent="0.4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" thickBot="1" x14ac:dyDescent="0.4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" thickBot="1" x14ac:dyDescent="0.4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" thickBot="1" x14ac:dyDescent="0.4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" thickBot="1" x14ac:dyDescent="0.4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" thickBot="1" x14ac:dyDescent="0.4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" thickBot="1" x14ac:dyDescent="0.4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" thickBot="1" x14ac:dyDescent="0.4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" thickBot="1" x14ac:dyDescent="0.4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" thickBot="1" x14ac:dyDescent="0.4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" thickBot="1" x14ac:dyDescent="0.4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" thickBot="1" x14ac:dyDescent="0.4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" thickBot="1" x14ac:dyDescent="0.4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" thickBot="1" x14ac:dyDescent="0.4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" thickBot="1" x14ac:dyDescent="0.4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" thickBot="1" x14ac:dyDescent="0.4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" thickBot="1" x14ac:dyDescent="0.4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" thickBot="1" x14ac:dyDescent="0.4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" thickBot="1" x14ac:dyDescent="0.4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" thickBot="1" x14ac:dyDescent="0.4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" thickBot="1" x14ac:dyDescent="0.4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" thickBot="1" x14ac:dyDescent="0.4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" thickBot="1" x14ac:dyDescent="0.4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" thickBot="1" x14ac:dyDescent="0.4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" thickBot="1" x14ac:dyDescent="0.4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" thickBot="1" x14ac:dyDescent="0.4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" thickBot="1" x14ac:dyDescent="0.4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" thickBot="1" x14ac:dyDescent="0.4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" thickBot="1" x14ac:dyDescent="0.4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" thickBot="1" x14ac:dyDescent="0.4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" thickBot="1" x14ac:dyDescent="0.4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" thickBot="1" x14ac:dyDescent="0.4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" thickBot="1" x14ac:dyDescent="0.4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" thickBot="1" x14ac:dyDescent="0.4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" thickBot="1" x14ac:dyDescent="0.4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" thickBot="1" x14ac:dyDescent="0.4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" thickBot="1" x14ac:dyDescent="0.4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" thickBot="1" x14ac:dyDescent="0.4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" thickBot="1" x14ac:dyDescent="0.4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" thickBot="1" x14ac:dyDescent="0.4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" thickBot="1" x14ac:dyDescent="0.4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" thickBot="1" x14ac:dyDescent="0.4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" thickBot="1" x14ac:dyDescent="0.4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" thickBot="1" x14ac:dyDescent="0.4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" thickBot="1" x14ac:dyDescent="0.4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" thickBot="1" x14ac:dyDescent="0.4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" thickBot="1" x14ac:dyDescent="0.4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" thickBot="1" x14ac:dyDescent="0.4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" thickBot="1" x14ac:dyDescent="0.4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" thickBot="1" x14ac:dyDescent="0.4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" thickBot="1" x14ac:dyDescent="0.4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" thickBot="1" x14ac:dyDescent="0.4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" thickBot="1" x14ac:dyDescent="0.4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+rT2zy2pTb/vHWKWj67qB8pVj6PavrZJuRxr4ifoKyqXJ5u2TyoVG0NAvDaEkX3d5LIeRNlpT0SpaKfyKZTMCg==" saltValue="wjtAh9b6i1uv2BRMswRAnw==" spinCount="100000" sheet="1" objects="1" scenarios="1"/>
  <sortState xmlns:xlrd2="http://schemas.microsoft.com/office/spreadsheetml/2017/richdata2" ref="A2:R251">
    <sortCondition ref="A1:A251"/>
  </sortState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5" x14ac:dyDescent="0.35"/>
  <cols>
    <col min="1" max="1" width="25.58203125" customWidth="1"/>
    <col min="2" max="2" width="22.4140625" customWidth="1"/>
    <col min="3" max="3" width="20.9140625" customWidth="1"/>
    <col min="4" max="4" width="19.4140625" customWidth="1"/>
    <col min="5" max="6" width="17.58203125" customWidth="1"/>
    <col min="7" max="7" width="8" customWidth="1"/>
    <col min="8" max="8" width="9.9140625" customWidth="1"/>
    <col min="10" max="10" width="35.08203125" customWidth="1"/>
  </cols>
  <sheetData>
    <row r="1" spans="1:11" ht="60" customHeight="1" x14ac:dyDescent="0.3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" customHeight="1" x14ac:dyDescent="0.3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2</v>
      </c>
    </row>
    <row r="5" spans="1:11" ht="39.9" customHeight="1" x14ac:dyDescent="0.3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1</v>
      </c>
    </row>
    <row r="7" spans="1:11" ht="51" customHeight="1" x14ac:dyDescent="0.3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5</v>
      </c>
    </row>
    <row r="8" spans="1:11" ht="48.75" customHeight="1" x14ac:dyDescent="0.3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1</v>
      </c>
    </row>
    <row r="9" spans="1:11" ht="47.25" customHeight="1" x14ac:dyDescent="0.3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2</v>
      </c>
    </row>
    <row r="10" spans="1:11" ht="39.9" customHeight="1" x14ac:dyDescent="0.3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1</v>
      </c>
    </row>
    <row r="11" spans="1:11" ht="54.75" customHeight="1" x14ac:dyDescent="0.3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2</v>
      </c>
    </row>
    <row r="12" spans="1:11" ht="39.9" customHeight="1" x14ac:dyDescent="0.3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39.9" customHeight="1" x14ac:dyDescent="0.3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" customHeight="1" x14ac:dyDescent="0.3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2</v>
      </c>
    </row>
    <row r="15" spans="1:11" ht="39.9" customHeight="1" x14ac:dyDescent="0.3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" customHeight="1" x14ac:dyDescent="0.3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35">
      <c r="J18" s="12" t="s">
        <v>67</v>
      </c>
      <c r="K18">
        <f>COUNTIF('2. ROSC Active'!C2:C251,J18)</f>
        <v>0</v>
      </c>
    </row>
    <row r="19" spans="1:11" x14ac:dyDescent="0.35">
      <c r="J19" s="12" t="s">
        <v>28</v>
      </c>
      <c r="K19">
        <f>COUNTIF('2. ROSC Active'!C2:C251,J19)</f>
        <v>0</v>
      </c>
    </row>
    <row r="20" spans="1:11" x14ac:dyDescent="0.35">
      <c r="J20" s="12" t="s">
        <v>35</v>
      </c>
      <c r="K20">
        <f>COUNTIF('2. ROSC Active'!C2:C251,J20)</f>
        <v>2</v>
      </c>
    </row>
    <row r="21" spans="1:11" x14ac:dyDescent="0.35">
      <c r="J21" s="12" t="s">
        <v>40</v>
      </c>
      <c r="K21">
        <f>COUNTIF('2. ROSC Active'!C2:C251,J21)</f>
        <v>6</v>
      </c>
    </row>
    <row r="22" spans="1:11" x14ac:dyDescent="0.35">
      <c r="J22" s="12" t="s">
        <v>34</v>
      </c>
      <c r="K22">
        <f>COUNTIF('2. ROSC Active'!C2:C251,J22)</f>
        <v>0</v>
      </c>
    </row>
    <row r="23" spans="1:11" x14ac:dyDescent="0.35">
      <c r="J23" s="12" t="s">
        <v>59</v>
      </c>
      <c r="K23">
        <f>COUNTIF('2. ROSC Active'!C2:C251,J23)</f>
        <v>0</v>
      </c>
    </row>
    <row r="24" spans="1:11" x14ac:dyDescent="0.35">
      <c r="J24" s="12" t="s">
        <v>44</v>
      </c>
      <c r="K24">
        <f>COUNTIF('2. ROSC Active'!C2:C251,J24)</f>
        <v>0</v>
      </c>
    </row>
    <row r="25" spans="1:11" x14ac:dyDescent="0.35">
      <c r="J25" s="12" t="s">
        <v>61</v>
      </c>
      <c r="K25">
        <f>COUNTIF('2. ROSC Active'!C2:C251,J25)</f>
        <v>0</v>
      </c>
    </row>
    <row r="26" spans="1:11" x14ac:dyDescent="0.35">
      <c r="J26" s="12" t="s">
        <v>46</v>
      </c>
      <c r="K26">
        <f>COUNTIF('2. ROSC Active'!C2:C251,J26)</f>
        <v>2</v>
      </c>
    </row>
    <row r="27" spans="1:11" x14ac:dyDescent="0.35">
      <c r="J27" s="12" t="s">
        <v>45</v>
      </c>
      <c r="K27">
        <f>COUNTIF('2. ROSC Active'!C2:C251,J27)</f>
        <v>0</v>
      </c>
    </row>
    <row r="28" spans="1:11" x14ac:dyDescent="0.35">
      <c r="J28" s="12" t="s">
        <v>42</v>
      </c>
      <c r="K28">
        <f>COUNTIF('2. ROSC Active'!C2:C251,J28)</f>
        <v>1</v>
      </c>
    </row>
    <row r="29" spans="1:11" x14ac:dyDescent="0.35">
      <c r="J29" s="12" t="s">
        <v>38</v>
      </c>
      <c r="K29">
        <f>COUNTIF('2. ROSC Active'!C2:C251,J29)</f>
        <v>2</v>
      </c>
    </row>
    <row r="30" spans="1:11" x14ac:dyDescent="0.35">
      <c r="J30" s="12" t="s">
        <v>39</v>
      </c>
      <c r="K30">
        <f>COUNTIF('2. ROSC Active'!C2:C251,J30)</f>
        <v>0</v>
      </c>
    </row>
    <row r="31" spans="1:11" x14ac:dyDescent="0.35">
      <c r="J31" s="12" t="s">
        <v>37</v>
      </c>
      <c r="K31">
        <f>COUNTIF('2. ROSC Active'!C2:C251,J31)</f>
        <v>1</v>
      </c>
    </row>
    <row r="32" spans="1:11" x14ac:dyDescent="0.35">
      <c r="J32" s="12" t="s">
        <v>60</v>
      </c>
      <c r="K32">
        <f>COUNTIF('2. ROSC Active'!C2:C251,J32)</f>
        <v>3</v>
      </c>
    </row>
    <row r="33" spans="10:11" x14ac:dyDescent="0.35">
      <c r="J33" s="12" t="s">
        <v>82</v>
      </c>
      <c r="K33">
        <f>COUNTIF('2. ROSC Active'!C2:C251,J33)</f>
        <v>1</v>
      </c>
    </row>
    <row r="34" spans="10:11" x14ac:dyDescent="0.35">
      <c r="J34" s="12" t="s">
        <v>75</v>
      </c>
      <c r="K34">
        <f>COUNTIF('2. ROSC Active'!C2:C251,J34)</f>
        <v>1</v>
      </c>
    </row>
    <row r="35" spans="10:11" x14ac:dyDescent="0.35">
      <c r="J35" s="12" t="s">
        <v>76</v>
      </c>
      <c r="K35">
        <f>COUNTIF('2. ROSC Active'!C2:C251,J35)</f>
        <v>0</v>
      </c>
    </row>
    <row r="36" spans="10:11" x14ac:dyDescent="0.35">
      <c r="J36" s="12" t="s">
        <v>74</v>
      </c>
      <c r="K36">
        <f>COUNTIF('2. ROSC Active'!C2:C251,J36)</f>
        <v>19</v>
      </c>
    </row>
    <row r="37" spans="10:11" x14ac:dyDescent="0.35">
      <c r="J37" s="12" t="s">
        <v>66</v>
      </c>
      <c r="K37">
        <f>COUNTIF('2. ROSC Active'!C2:C251,J37)</f>
        <v>4</v>
      </c>
    </row>
    <row r="38" spans="10:11" x14ac:dyDescent="0.35">
      <c r="J38" s="12" t="s">
        <v>19</v>
      </c>
      <c r="K38">
        <f>COUNTIF('2. ROSC Active'!C2:C251,J38)</f>
        <v>0</v>
      </c>
    </row>
    <row r="39" spans="10:11" x14ac:dyDescent="0.35">
      <c r="J39" s="12" t="s">
        <v>20</v>
      </c>
      <c r="K39">
        <f>COUNTIF('2. ROSC Active'!C2:C251,J39)</f>
        <v>20</v>
      </c>
    </row>
    <row r="40" spans="10:11" x14ac:dyDescent="0.35">
      <c r="J40" s="12" t="s">
        <v>18</v>
      </c>
      <c r="K40">
        <f>COUNTIF('2. ROSC Active'!C2:C251,J40)</f>
        <v>2</v>
      </c>
    </row>
    <row r="41" spans="10:11" x14ac:dyDescent="0.35">
      <c r="J41" s="12" t="s">
        <v>72</v>
      </c>
      <c r="K41">
        <f>COUNTIF('2. ROSC Active'!C2:C251,J41)</f>
        <v>1</v>
      </c>
    </row>
    <row r="42" spans="10:11" x14ac:dyDescent="0.35">
      <c r="J42" s="12" t="s">
        <v>84</v>
      </c>
      <c r="K42">
        <f>COUNTIF('2. ROSC Active'!C2:C251,J42)</f>
        <v>4</v>
      </c>
    </row>
    <row r="43" spans="10:11" x14ac:dyDescent="0.35">
      <c r="J43" s="12" t="s">
        <v>81</v>
      </c>
      <c r="K43">
        <f>COUNTIF('2. ROSC Active'!C2:C251,J43)</f>
        <v>1</v>
      </c>
    </row>
    <row r="44" spans="10:11" x14ac:dyDescent="0.35">
      <c r="J44" s="12" t="s">
        <v>71</v>
      </c>
      <c r="K44">
        <f>COUNTIF('2. ROSC Active'!C2:C251,J44)</f>
        <v>1</v>
      </c>
    </row>
    <row r="45" spans="10:11" x14ac:dyDescent="0.35">
      <c r="J45" s="12" t="s">
        <v>80</v>
      </c>
      <c r="K45">
        <f>COUNTIF('2. ROSC Active'!C2:C251,J45)</f>
        <v>0</v>
      </c>
    </row>
    <row r="46" spans="10:11" x14ac:dyDescent="0.35">
      <c r="J46" s="12" t="s">
        <v>58</v>
      </c>
      <c r="K46">
        <f>COUNTIF('2. ROSC Active'!C2:C251,J46)</f>
        <v>0</v>
      </c>
    </row>
    <row r="47" spans="10:11" x14ac:dyDescent="0.35">
      <c r="J47" s="12" t="s">
        <v>32</v>
      </c>
      <c r="K47">
        <f>COUNTIF('2. ROSC Active'!C2:C251,J47)</f>
        <v>1</v>
      </c>
    </row>
    <row r="48" spans="10:11" x14ac:dyDescent="0.35">
      <c r="J48" s="12" t="s">
        <v>31</v>
      </c>
      <c r="K48">
        <f>COUNTIF('2. ROSC Active'!C2:C251,J48)</f>
        <v>12</v>
      </c>
    </row>
    <row r="49" spans="10:11" x14ac:dyDescent="0.35">
      <c r="J49" s="12" t="s">
        <v>41</v>
      </c>
      <c r="K49">
        <f>COUNTIF('2. ROSC Active'!C2:C251,J49)</f>
        <v>0</v>
      </c>
    </row>
    <row r="50" spans="10:11" x14ac:dyDescent="0.35">
      <c r="J50" s="12" t="s">
        <v>48</v>
      </c>
      <c r="K50">
        <f>COUNTIF('2. ROSC Active'!C2:C251,J50)</f>
        <v>0</v>
      </c>
    </row>
    <row r="51" spans="10:11" x14ac:dyDescent="0.35">
      <c r="J51" s="12" t="s">
        <v>63</v>
      </c>
      <c r="K51">
        <f>COUNTIF('2. ROSC Active'!C2:C251,J51)</f>
        <v>1</v>
      </c>
    </row>
    <row r="52" spans="10:11" x14ac:dyDescent="0.35">
      <c r="J52" s="12" t="s">
        <v>53</v>
      </c>
      <c r="K52">
        <f>COUNTIF('2. ROSC Active'!C2:C251,J52)</f>
        <v>0</v>
      </c>
    </row>
    <row r="53" spans="10:11" x14ac:dyDescent="0.35">
      <c r="J53" s="12" t="s">
        <v>65</v>
      </c>
      <c r="K53">
        <f>COUNTIF('2. ROSC Active'!C2:C251,J53)</f>
        <v>2</v>
      </c>
    </row>
    <row r="55" spans="10:11" x14ac:dyDescent="0.35">
      <c r="J55" s="12" t="s">
        <v>88</v>
      </c>
      <c r="K55">
        <f>SUM(K2:K53)</f>
        <v>105</v>
      </c>
    </row>
    <row r="56" spans="10:11" x14ac:dyDescent="0.35">
      <c r="J56" s="12" t="s">
        <v>87</v>
      </c>
      <c r="K56">
        <f>COUNTIF(K2:K53, "&gt;0")</f>
        <v>31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01E616-4840-4E96-B8E0-77D3C0204FE5}"/>
</file>

<file path=customXml/itemProps2.xml><?xml version="1.0" encoding="utf-8"?>
<ds:datastoreItem xmlns:ds="http://schemas.openxmlformats.org/officeDocument/2006/customXml" ds:itemID="{71586B6F-74F4-4F9D-BB5E-FBCA41786F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Toni C. Randall</cp:lastModifiedBy>
  <cp:lastPrinted>2022-06-10T23:39:20Z</cp:lastPrinted>
  <dcterms:created xsi:type="dcterms:W3CDTF">2022-05-19T17:55:56Z</dcterms:created>
  <dcterms:modified xsi:type="dcterms:W3CDTF">2024-10-02T17:59:23Z</dcterms:modified>
</cp:coreProperties>
</file>