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m\Downloads\"/>
    </mc:Choice>
  </mc:AlternateContent>
  <xr:revisionPtr revIDLastSave="0" documentId="8_{C692DE63-9527-432B-BB4F-5352A86990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. Cover Sheet" sheetId="2" r:id="rId1"/>
    <sheet name="2. ROSC Active " sheetId="5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5" l="1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56" i="4" l="1"/>
  <c r="K55" i="4"/>
  <c r="Q50" i="5"/>
  <c r="Q50" i="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<sst xmlns="http://schemas.openxmlformats.org/spreadsheetml/2006/main" count="311" uniqueCount="194">
  <si>
    <t>Council Name</t>
  </si>
  <si>
    <t>McDonough/Fulton County ROSC</t>
  </si>
  <si>
    <t>Lead Agency</t>
  </si>
  <si>
    <t>Bridgeway</t>
  </si>
  <si>
    <t>Lead Agency Address</t>
  </si>
  <si>
    <t>900 S. Deer Road; Macomb, Illinois. 61455</t>
  </si>
  <si>
    <t>Project Coordinator(s)</t>
  </si>
  <si>
    <t>Jeff McFadden</t>
  </si>
  <si>
    <t>Project Coordinator(s) Phone Number</t>
  </si>
  <si>
    <t>309-509-6599</t>
  </si>
  <si>
    <t>Coordinator(s) Email</t>
  </si>
  <si>
    <t>jeffm@bway.org</t>
  </si>
  <si>
    <t>Additional Contact/Supervisor</t>
  </si>
  <si>
    <t>Additional Contact Email and Phone Number</t>
  </si>
  <si>
    <t>Geographical Location(s) Covered</t>
  </si>
  <si>
    <t>McDonough and Fulton Counties</t>
  </si>
  <si>
    <t>DHS Region</t>
  </si>
  <si>
    <t>Region 3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</si>
  <si>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</si>
  <si>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</si>
  <si>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</si>
  <si>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</si>
  <si>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</si>
  <si>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</si>
  <si>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</si>
  <si>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</si>
  <si>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</si>
  <si>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</si>
  <si>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</si>
  <si>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</si>
  <si>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</si>
  <si>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</si>
  <si>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</si>
  <si>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</si>
  <si>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</si>
  <si>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</si>
  <si>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Joy Hadley</t>
  </si>
  <si>
    <t>PLE: Substance Use</t>
  </si>
  <si>
    <t>PLE</t>
  </si>
  <si>
    <t>Sue Tisdale</t>
  </si>
  <si>
    <t>Service Providers: Harm Reduction</t>
  </si>
  <si>
    <t>Duney's Defense</t>
  </si>
  <si>
    <t>Lisa Walters</t>
  </si>
  <si>
    <t>Kate Mallory</t>
  </si>
  <si>
    <t>Education: Local K-12</t>
  </si>
  <si>
    <t>ROE 26</t>
  </si>
  <si>
    <t>Stephen Ruebush</t>
  </si>
  <si>
    <t>James Gatti</t>
  </si>
  <si>
    <t>Healthcare: Other</t>
  </si>
  <si>
    <t>Veterans Association</t>
  </si>
  <si>
    <t>Michael Inman</t>
  </si>
  <si>
    <t>Government: Local Official</t>
  </si>
  <si>
    <t>Mayor of Macomb</t>
  </si>
  <si>
    <t>Sally Vigezzi</t>
  </si>
  <si>
    <t>Law Enforcement: Local Police</t>
  </si>
  <si>
    <t>Macomb Police</t>
  </si>
  <si>
    <t>Kristin Lewis</t>
  </si>
  <si>
    <t>PLE: Mental Health</t>
  </si>
  <si>
    <t>Bridgeway/PLE</t>
  </si>
  <si>
    <t>Micah Garnett</t>
  </si>
  <si>
    <t>Faith-based: Local Pastor</t>
  </si>
  <si>
    <t>Trinity Lutheran Church</t>
  </si>
  <si>
    <t>Carla Bishop</t>
  </si>
  <si>
    <t>Judicial: Drug Court Representative</t>
  </si>
  <si>
    <t>Drug Court</t>
  </si>
  <si>
    <t>Chris Schaffner</t>
  </si>
  <si>
    <t>Harm Reduction</t>
  </si>
  <si>
    <t>Maggie Brooks</t>
  </si>
  <si>
    <t>Treatment: Local Provider</t>
  </si>
  <si>
    <t xml:space="preserve">North Central </t>
  </si>
  <si>
    <t>Miranda Lambert</t>
  </si>
  <si>
    <t>Business:  Local Business</t>
  </si>
  <si>
    <t>M. County Transpor</t>
  </si>
  <si>
    <t>Christine Nicholson</t>
  </si>
  <si>
    <t>Chris Rabe</t>
  </si>
  <si>
    <t>Fulton County Arts</t>
  </si>
  <si>
    <t>Tessa Hobbs-Curley</t>
  </si>
  <si>
    <t>Education: Local University</t>
  </si>
  <si>
    <t>U of I extension</t>
  </si>
  <si>
    <t>Deb Moeller</t>
  </si>
  <si>
    <t>Service Providers: Violence Prevention</t>
  </si>
  <si>
    <t>Tonya Davis</t>
  </si>
  <si>
    <t>Recovery Supports: Other</t>
  </si>
  <si>
    <t>As I Still Rise</t>
  </si>
  <si>
    <t>Amber Clark</t>
  </si>
  <si>
    <t>Recovery Supports: Housing</t>
  </si>
  <si>
    <t>Samaritan Wellness</t>
  </si>
  <si>
    <t xml:space="preserve">Nicole Driver </t>
  </si>
  <si>
    <t>RN/PLE</t>
  </si>
  <si>
    <t>Samantha Farmer</t>
  </si>
  <si>
    <t>Mandy Schmidt</t>
  </si>
  <si>
    <t>Robert Bryant</t>
  </si>
  <si>
    <t>Mary Jane Clark</t>
  </si>
  <si>
    <t>Healthcare: Hospital</t>
  </si>
  <si>
    <t>AHEC</t>
  </si>
  <si>
    <t>Melissa Calhoun</t>
  </si>
  <si>
    <t>Genesis Gardens</t>
  </si>
  <si>
    <t>Alissa Thorne</t>
  </si>
  <si>
    <t>Service Providers: Other</t>
  </si>
  <si>
    <t>WIRC</t>
  </si>
  <si>
    <t>Randee Nance</t>
  </si>
  <si>
    <t>Kelly Shiraki</t>
  </si>
  <si>
    <t>Mandy Kreps</t>
  </si>
  <si>
    <t>ROE26/IRIS</t>
  </si>
  <si>
    <t>Lindsey Larson</t>
  </si>
  <si>
    <t>Education: GED programs</t>
  </si>
  <si>
    <t>Spoon River CC</t>
  </si>
  <si>
    <t>Matt Haslam</t>
  </si>
  <si>
    <t>Law Enforcement: Other</t>
  </si>
  <si>
    <t>WIU Campus Security</t>
  </si>
  <si>
    <t>Vincent Boaz</t>
  </si>
  <si>
    <t>Youth-Serving: Local Prevention Providers</t>
  </si>
  <si>
    <t>Center for Youth and Family Solutions</t>
  </si>
  <si>
    <t>Vivian Couer</t>
  </si>
  <si>
    <t>Treatment:  Other</t>
  </si>
  <si>
    <t>WIU Alcohol and other Drugs</t>
  </si>
  <si>
    <t>Paul Larson</t>
  </si>
  <si>
    <t>Education: Other</t>
  </si>
  <si>
    <t>Birth to 5</t>
  </si>
  <si>
    <t>Shannon McKee</t>
  </si>
  <si>
    <t>Shelley Crary</t>
  </si>
  <si>
    <t xml:space="preserve">Oxford House Reentry </t>
  </si>
  <si>
    <t>Sherry Bliss</t>
  </si>
  <si>
    <t>Treatment: Hospital Program</t>
  </si>
  <si>
    <t>Tri State Family Services</t>
  </si>
  <si>
    <t>Jolene Whisler</t>
  </si>
  <si>
    <t>Phoenix Development Services</t>
  </si>
  <si>
    <t>Misty Brewer</t>
  </si>
  <si>
    <t>Mike Smith</t>
  </si>
  <si>
    <t>Oxford House</t>
  </si>
  <si>
    <t>Keri Dodson</t>
  </si>
  <si>
    <t xml:space="preserve">Michelle Spiva </t>
  </si>
  <si>
    <t>Fulton/Mason Crisis</t>
  </si>
  <si>
    <t>Ace Whitman</t>
  </si>
  <si>
    <t>Tasma Palmer</t>
  </si>
  <si>
    <t>Recovery Supports: 12 step or other group</t>
  </si>
  <si>
    <t xml:space="preserve">Salvation Army </t>
  </si>
  <si>
    <t>Darcy Eberle</t>
  </si>
  <si>
    <t>Paul Butler</t>
  </si>
  <si>
    <t>Invictus Woods (PLE  also)</t>
  </si>
  <si>
    <t>Brycen McFadden</t>
  </si>
  <si>
    <t>Hayley Cooper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</si>
  <si>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</si>
  <si>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</si>
  <si>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</si>
  <si>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</si>
  <si>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</si>
  <si>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Other</t>
  </si>
  <si>
    <t>Business: Chamber of Commerce</t>
  </si>
  <si>
    <t>Recovery Supports</t>
  </si>
  <si>
    <t>Recovery Supports: RCO</t>
  </si>
  <si>
    <t>Business: Other</t>
  </si>
  <si>
    <t>Faith-based Groups</t>
  </si>
  <si>
    <t>Faith-based: Ministerial Alliance</t>
  </si>
  <si>
    <t>Faith-based: Other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</si>
  <si>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</si>
  <si>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</si>
  <si>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</si>
  <si>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</si>
  <si>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</si>
  <si>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</si>
  <si>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</si>
  <si>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</si>
  <si>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State/Local/Tribal Government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</si>
  <si>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</si>
  <si>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</si>
  <si>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</si>
  <si>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</si>
  <si>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</si>
  <si>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Withdrawal Management Program</t>
  </si>
  <si>
    <t xml:space="preserve">Healthcare </t>
  </si>
  <si>
    <t>Healthcare: MAR Prescriber</t>
  </si>
  <si>
    <t>Healthcare: County Health Department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</si>
  <si>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</si>
  <si>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</si>
  <si>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</si>
  <si>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</si>
  <si>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</si>
  <si>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</si>
  <si>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</si>
  <si>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</si>
  <si>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</si>
  <si>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</si>
  <si>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</si>
  <si>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</si>
  <si>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</si>
  <si>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Other</t>
  </si>
  <si>
    <t>Media</t>
  </si>
  <si>
    <t>Media: All</t>
  </si>
  <si>
    <t>Business</t>
  </si>
  <si>
    <t>TOTAL MEMBERS</t>
  </si>
  <si>
    <t>TOTAL SECTORS</t>
  </si>
  <si>
    <t>Vicki Rose/Bailee Shepherd</t>
  </si>
  <si>
    <t>bailees@bway.org/vickir@bway.org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</si>
</sst>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3" borderId="5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8" sqref="B8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0" t="s">
        <v>1</v>
      </c>
    </row>
    <row r="2" spans="1:2" ht="33" customHeight="1" x14ac:dyDescent="0.3">
      <c r="A2" s="2" t="s">
        <v>2</v>
      </c>
      <c r="B2" s="11" t="s">
        <v>3</v>
      </c>
    </row>
    <row r="3" spans="1:2" ht="33" customHeight="1" x14ac:dyDescent="0.3">
      <c r="A3" s="5" t="s">
        <v>4</v>
      </c>
      <c r="B3" s="10" t="s">
        <v>5</v>
      </c>
    </row>
    <row r="4" spans="1:2" ht="33" customHeight="1" x14ac:dyDescent="0.3">
      <c r="A4" s="2" t="s">
        <v>6</v>
      </c>
      <c r="B4" s="11" t="s">
        <v>7</v>
      </c>
    </row>
    <row r="5" spans="1:2" ht="33" customHeight="1" x14ac:dyDescent="0.3">
      <c r="A5" s="5" t="s">
        <v>8</v>
      </c>
      <c r="B5" s="10" t="s">
        <v>9</v>
      </c>
    </row>
    <row r="6" spans="1:2" ht="33" customHeight="1" x14ac:dyDescent="0.3">
      <c r="A6" s="2" t="s">
        <v>10</v>
      </c>
      <c r="B6" s="11" t="s">
        <v>11</v>
      </c>
    </row>
    <row r="7" spans="1:2" ht="33" customHeight="1" x14ac:dyDescent="0.3">
      <c r="A7" s="5" t="s">
        <v>12</v>
      </c>
      <c r="B7" s="10" t="s">
        <v>192</v>
      </c>
    </row>
    <row r="8" spans="1:2" ht="33" customHeight="1" x14ac:dyDescent="0.3">
      <c r="A8" s="3" t="s">
        <v>13</v>
      </c>
      <c r="B8" s="11" t="s">
        <v>193</v>
      </c>
    </row>
    <row r="9" spans="1:2" ht="33" customHeight="1" x14ac:dyDescent="0.3">
      <c r="A9" s="5" t="s">
        <v>14</v>
      </c>
      <c r="B9" s="10" t="s">
        <v>15</v>
      </c>
    </row>
    <row r="10" spans="1:2" ht="33" customHeight="1" x14ac:dyDescent="0.3">
      <c r="A10" s="2" t="s">
        <v>16</v>
      </c>
      <c r="B10" s="11" t="s">
        <v>17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24A3-3FBE-42C5-A396-E1BC23A01081}">
  <dimension ref="A1:R51"/>
  <sheetViews>
    <sheetView topLeftCell="A45" workbookViewId="0">
      <selection activeCell="K60" sqref="K60"/>
    </sheetView>
  </sheetViews>
  <sheetFormatPr defaultRowHeight="15.6" x14ac:dyDescent="0.3"/>
  <cols>
    <col min="1" max="1" width="17.19921875" customWidth="1"/>
    <col min="2" max="2" width="17.3984375" customWidth="1"/>
    <col min="3" max="3" width="15.69921875" customWidth="1"/>
    <col min="4" max="4" width="17.59765625" customWidth="1"/>
    <col min="17" max="17" width="16.19921875" customWidth="1"/>
    <col min="18" max="18" width="25.59765625" customWidth="1"/>
  </cols>
  <sheetData>
    <row r="1" spans="1:18" ht="32.4" thickTop="1" thickBot="1" x14ac:dyDescent="0.35">
      <c r="A1" s="15" t="s">
        <v>18</v>
      </c>
      <c r="B1" s="15" t="s">
        <v>19</v>
      </c>
      <c r="C1" s="15" t="s">
        <v>20</v>
      </c>
      <c r="D1" s="15" t="s">
        <v>21</v>
      </c>
      <c r="E1" s="16" t="s">
        <v>22</v>
      </c>
      <c r="F1" s="16" t="s">
        <v>23</v>
      </c>
      <c r="G1" s="16" t="s">
        <v>24</v>
      </c>
      <c r="H1" s="16" t="s">
        <v>25</v>
      </c>
      <c r="I1" s="16" t="s">
        <v>26</v>
      </c>
      <c r="J1" s="16" t="s">
        <v>27</v>
      </c>
      <c r="K1" s="16" t="s">
        <v>28</v>
      </c>
      <c r="L1" s="16" t="s">
        <v>29</v>
      </c>
      <c r="M1" s="16" t="s">
        <v>30</v>
      </c>
      <c r="N1" s="16" t="s">
        <v>31</v>
      </c>
      <c r="O1" s="16" t="s">
        <v>32</v>
      </c>
      <c r="P1" s="16" t="s">
        <v>33</v>
      </c>
      <c r="Q1" s="17" t="s">
        <v>34</v>
      </c>
      <c r="R1" s="18" t="s">
        <v>35</v>
      </c>
    </row>
    <row r="2" spans="1:18" ht="31.8" thickBot="1" x14ac:dyDescent="0.35">
      <c r="A2" s="13" t="s">
        <v>36</v>
      </c>
      <c r="B2" s="14">
        <v>45087</v>
      </c>
      <c r="C2" s="19" t="s">
        <v>37</v>
      </c>
      <c r="D2" s="13" t="s">
        <v>38</v>
      </c>
      <c r="E2" s="12"/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2</v>
      </c>
      <c r="R2" s="20"/>
    </row>
    <row r="3" spans="1:18" ht="31.8" thickBot="1" x14ac:dyDescent="0.35">
      <c r="A3" s="13" t="s">
        <v>39</v>
      </c>
      <c r="B3" s="14">
        <v>44498</v>
      </c>
      <c r="C3" s="19" t="s">
        <v>40</v>
      </c>
      <c r="D3" s="13" t="s">
        <v>41</v>
      </c>
      <c r="E3" s="12">
        <v>1</v>
      </c>
      <c r="F3" s="12">
        <v>1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2</v>
      </c>
      <c r="R3" s="13"/>
    </row>
    <row r="4" spans="1:18" ht="31.8" thickBot="1" x14ac:dyDescent="0.35">
      <c r="A4" s="13" t="s">
        <v>42</v>
      </c>
      <c r="B4" s="14">
        <v>44594</v>
      </c>
      <c r="C4" s="19" t="s">
        <v>37</v>
      </c>
      <c r="D4" s="13" t="s">
        <v>38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>SUM(E4:P4)</f>
        <v>0</v>
      </c>
      <c r="R4" s="13"/>
    </row>
    <row r="5" spans="1:18" ht="31.8" thickBot="1" x14ac:dyDescent="0.35">
      <c r="A5" s="13" t="s">
        <v>43</v>
      </c>
      <c r="B5" s="14">
        <v>44594</v>
      </c>
      <c r="C5" s="19" t="s">
        <v>44</v>
      </c>
      <c r="D5" s="13" t="s">
        <v>45</v>
      </c>
      <c r="E5" s="12">
        <v>1</v>
      </c>
      <c r="F5" s="12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ref="Q5:Q49" si="0">SUM(E5:P5)</f>
        <v>2</v>
      </c>
      <c r="R5" s="13"/>
    </row>
    <row r="6" spans="1:18" ht="31.8" thickBot="1" x14ac:dyDescent="0.35">
      <c r="A6" s="13" t="s">
        <v>46</v>
      </c>
      <c r="B6" s="14">
        <v>44594</v>
      </c>
      <c r="C6" s="19" t="s">
        <v>37</v>
      </c>
      <c r="D6" s="13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0</v>
      </c>
      <c r="R6" s="13"/>
    </row>
    <row r="7" spans="1:18" ht="31.8" thickBot="1" x14ac:dyDescent="0.35">
      <c r="A7" s="13" t="s">
        <v>47</v>
      </c>
      <c r="B7" s="14">
        <v>44762</v>
      </c>
      <c r="C7" s="19" t="s">
        <v>48</v>
      </c>
      <c r="D7" s="13" t="s">
        <v>49</v>
      </c>
      <c r="E7" s="12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13"/>
    </row>
    <row r="8" spans="1:18" ht="31.8" thickBot="1" x14ac:dyDescent="0.35">
      <c r="A8" s="13" t="s">
        <v>50</v>
      </c>
      <c r="B8" s="14">
        <v>44630</v>
      </c>
      <c r="C8" s="19" t="s">
        <v>51</v>
      </c>
      <c r="D8" s="13" t="s">
        <v>52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0</v>
      </c>
      <c r="R8" s="13"/>
    </row>
    <row r="9" spans="1:18" ht="47.4" thickBot="1" x14ac:dyDescent="0.35">
      <c r="A9" s="13" t="s">
        <v>53</v>
      </c>
      <c r="B9" s="14">
        <v>44594</v>
      </c>
      <c r="C9" s="19" t="s">
        <v>54</v>
      </c>
      <c r="D9" s="13" t="s">
        <v>55</v>
      </c>
      <c r="E9" s="12">
        <v>1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3</v>
      </c>
      <c r="R9" s="13"/>
    </row>
    <row r="10" spans="1:18" ht="31.8" thickBot="1" x14ac:dyDescent="0.35">
      <c r="A10" s="13" t="s">
        <v>56</v>
      </c>
      <c r="B10" s="14">
        <v>44630</v>
      </c>
      <c r="C10" s="19" t="s">
        <v>57</v>
      </c>
      <c r="D10" s="13" t="s">
        <v>58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13"/>
    </row>
    <row r="11" spans="1:18" ht="31.8" thickBot="1" x14ac:dyDescent="0.35">
      <c r="A11" s="13" t="s">
        <v>59</v>
      </c>
      <c r="B11" s="14">
        <v>44594</v>
      </c>
      <c r="C11" s="19" t="s">
        <v>60</v>
      </c>
      <c r="D11" s="13" t="s">
        <v>61</v>
      </c>
      <c r="E11" s="12">
        <v>1</v>
      </c>
      <c r="F11" s="12">
        <v>1</v>
      </c>
      <c r="G11" s="12"/>
      <c r="H11" s="12">
        <v>1</v>
      </c>
      <c r="I11" s="12"/>
      <c r="J11" s="12"/>
      <c r="K11" s="12"/>
      <c r="L11" s="12"/>
      <c r="M11" s="12"/>
      <c r="N11" s="12"/>
      <c r="O11" s="12"/>
      <c r="P11" s="12"/>
      <c r="Q11" s="4">
        <f t="shared" si="0"/>
        <v>3</v>
      </c>
      <c r="R11" s="13"/>
    </row>
    <row r="12" spans="1:18" ht="47.4" thickBot="1" x14ac:dyDescent="0.35">
      <c r="A12" s="13" t="s">
        <v>62</v>
      </c>
      <c r="B12" s="14">
        <v>44594</v>
      </c>
      <c r="C12" s="19" t="s">
        <v>63</v>
      </c>
      <c r="D12" s="13" t="s">
        <v>64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0</v>
      </c>
      <c r="R12" s="13"/>
    </row>
    <row r="13" spans="1:18" ht="31.8" thickBot="1" x14ac:dyDescent="0.35">
      <c r="A13" s="13" t="s">
        <v>65</v>
      </c>
      <c r="B13" s="14">
        <v>44824</v>
      </c>
      <c r="C13" s="19" t="s">
        <v>40</v>
      </c>
      <c r="D13" s="13" t="s">
        <v>66</v>
      </c>
      <c r="E13" s="12">
        <v>1</v>
      </c>
      <c r="F13" s="12">
        <v>1</v>
      </c>
      <c r="G13" s="12">
        <v>1</v>
      </c>
      <c r="H13" s="12">
        <v>1</v>
      </c>
      <c r="I13" s="12"/>
      <c r="J13" s="12"/>
      <c r="K13" s="12"/>
      <c r="L13" s="12"/>
      <c r="M13" s="12"/>
      <c r="N13" s="12"/>
      <c r="O13" s="12"/>
      <c r="P13" s="12"/>
      <c r="Q13" s="4">
        <f t="shared" si="0"/>
        <v>4</v>
      </c>
      <c r="R13" s="13"/>
    </row>
    <row r="14" spans="1:18" ht="31.8" thickBot="1" x14ac:dyDescent="0.35">
      <c r="A14" s="13" t="s">
        <v>67</v>
      </c>
      <c r="B14" s="14">
        <v>44594</v>
      </c>
      <c r="C14" s="19" t="s">
        <v>68</v>
      </c>
      <c r="D14" s="13" t="s">
        <v>69</v>
      </c>
      <c r="E14" s="12">
        <v>1</v>
      </c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2</v>
      </c>
      <c r="R14" s="13"/>
    </row>
    <row r="15" spans="1:18" ht="31.8" thickBot="1" x14ac:dyDescent="0.35">
      <c r="A15" s="13" t="s">
        <v>70</v>
      </c>
      <c r="B15" s="14">
        <v>44594</v>
      </c>
      <c r="C15" s="19" t="s">
        <v>71</v>
      </c>
      <c r="D15" s="13" t="s">
        <v>72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0</v>
      </c>
      <c r="R15" s="13"/>
    </row>
    <row r="16" spans="1:18" ht="31.8" thickBot="1" x14ac:dyDescent="0.35">
      <c r="A16" s="13" t="s">
        <v>73</v>
      </c>
      <c r="B16" s="14">
        <v>44630</v>
      </c>
      <c r="C16" s="19" t="s">
        <v>44</v>
      </c>
      <c r="D16" s="13" t="s">
        <v>45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0</v>
      </c>
      <c r="R16" s="13"/>
    </row>
    <row r="17" spans="1:18" ht="31.8" thickBot="1" x14ac:dyDescent="0.35">
      <c r="A17" s="13" t="s">
        <v>74</v>
      </c>
      <c r="B17" s="14">
        <v>44824</v>
      </c>
      <c r="C17" s="19" t="s">
        <v>71</v>
      </c>
      <c r="D17" s="13" t="s">
        <v>75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0</v>
      </c>
      <c r="R17" s="13"/>
    </row>
    <row r="18" spans="1:18" ht="31.8" thickBot="1" x14ac:dyDescent="0.35">
      <c r="A18" s="13" t="s">
        <v>76</v>
      </c>
      <c r="B18" s="14">
        <v>44630</v>
      </c>
      <c r="C18" s="19" t="s">
        <v>77</v>
      </c>
      <c r="D18" s="13" t="s">
        <v>78</v>
      </c>
      <c r="E18" s="12">
        <v>1</v>
      </c>
      <c r="F18" s="12"/>
      <c r="G18" s="12">
        <v>1</v>
      </c>
      <c r="H18" s="12">
        <v>1</v>
      </c>
      <c r="I18" s="12"/>
      <c r="J18" s="12"/>
      <c r="K18" s="12"/>
      <c r="L18" s="12"/>
      <c r="M18" s="12"/>
      <c r="N18" s="12"/>
      <c r="O18" s="12"/>
      <c r="P18" s="12"/>
      <c r="Q18" s="4">
        <f t="shared" si="0"/>
        <v>3</v>
      </c>
      <c r="R18" s="13"/>
    </row>
    <row r="19" spans="1:18" ht="47.4" thickBot="1" x14ac:dyDescent="0.35">
      <c r="A19" s="13" t="s">
        <v>79</v>
      </c>
      <c r="B19" s="14">
        <v>44875</v>
      </c>
      <c r="C19" s="19" t="s">
        <v>80</v>
      </c>
      <c r="D19" s="13" t="s">
        <v>49</v>
      </c>
      <c r="E19" s="12">
        <v>1</v>
      </c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2</v>
      </c>
      <c r="R19" s="13"/>
    </row>
    <row r="20" spans="1:18" ht="31.8" thickBot="1" x14ac:dyDescent="0.35">
      <c r="A20" s="13" t="s">
        <v>81</v>
      </c>
      <c r="B20" s="14">
        <v>44799</v>
      </c>
      <c r="C20" s="19" t="s">
        <v>82</v>
      </c>
      <c r="D20" s="13" t="s">
        <v>83</v>
      </c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2</v>
      </c>
      <c r="R20" s="13"/>
    </row>
    <row r="21" spans="1:18" ht="47.4" thickBot="1" x14ac:dyDescent="0.35">
      <c r="A21" s="13" t="s">
        <v>84</v>
      </c>
      <c r="B21" s="14">
        <v>44594</v>
      </c>
      <c r="C21" s="19" t="s">
        <v>85</v>
      </c>
      <c r="D21" s="13" t="s">
        <v>86</v>
      </c>
      <c r="E21" s="12">
        <v>1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2</v>
      </c>
      <c r="R21" s="13"/>
    </row>
    <row r="22" spans="1:18" ht="31.8" thickBot="1" x14ac:dyDescent="0.35">
      <c r="A22" s="13" t="s">
        <v>87</v>
      </c>
      <c r="B22" s="14">
        <v>44594</v>
      </c>
      <c r="C22" s="19" t="s">
        <v>37</v>
      </c>
      <c r="D22" s="13" t="s">
        <v>88</v>
      </c>
      <c r="E22" s="12">
        <v>1</v>
      </c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2</v>
      </c>
      <c r="R22" s="13"/>
    </row>
    <row r="23" spans="1:18" ht="31.8" thickBot="1" x14ac:dyDescent="0.35">
      <c r="A23" s="13" t="s">
        <v>89</v>
      </c>
      <c r="B23" s="14">
        <v>45005</v>
      </c>
      <c r="C23" s="19" t="s">
        <v>37</v>
      </c>
      <c r="D23" s="13" t="s">
        <v>38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13"/>
    </row>
    <row r="24" spans="1:18" ht="31.8" thickBot="1" x14ac:dyDescent="0.35">
      <c r="A24" s="13" t="s">
        <v>90</v>
      </c>
      <c r="B24" s="14">
        <v>45005</v>
      </c>
      <c r="C24" s="19" t="s">
        <v>37</v>
      </c>
      <c r="D24" s="13" t="s">
        <v>38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13"/>
    </row>
    <row r="25" spans="1:18" ht="31.8" thickBot="1" x14ac:dyDescent="0.35">
      <c r="A25" s="13" t="s">
        <v>91</v>
      </c>
      <c r="B25" s="14">
        <v>44799</v>
      </c>
      <c r="C25" s="19" t="s">
        <v>37</v>
      </c>
      <c r="D25" s="13" t="s">
        <v>38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13"/>
    </row>
    <row r="26" spans="1:18" ht="31.8" thickBot="1" x14ac:dyDescent="0.35">
      <c r="A26" s="13" t="s">
        <v>92</v>
      </c>
      <c r="B26" s="14">
        <v>44630</v>
      </c>
      <c r="C26" s="19" t="s">
        <v>93</v>
      </c>
      <c r="D26" s="13" t="s">
        <v>94</v>
      </c>
      <c r="E26" s="12">
        <v>1</v>
      </c>
      <c r="F26" s="12"/>
      <c r="G26" s="12">
        <v>1</v>
      </c>
      <c r="H26" s="12">
        <v>1</v>
      </c>
      <c r="I26" s="12"/>
      <c r="J26" s="12"/>
      <c r="K26" s="12"/>
      <c r="L26" s="12"/>
      <c r="M26" s="12"/>
      <c r="N26" s="12"/>
      <c r="O26" s="12"/>
      <c r="P26" s="12"/>
      <c r="Q26" s="4">
        <f t="shared" si="0"/>
        <v>3</v>
      </c>
      <c r="R26" s="13"/>
    </row>
    <row r="27" spans="1:18" ht="47.4" thickBot="1" x14ac:dyDescent="0.35">
      <c r="A27" s="13" t="s">
        <v>95</v>
      </c>
      <c r="B27" s="14">
        <v>45026</v>
      </c>
      <c r="C27" s="19" t="s">
        <v>85</v>
      </c>
      <c r="D27" s="13" t="s">
        <v>96</v>
      </c>
      <c r="E27" s="12">
        <v>1</v>
      </c>
      <c r="F27" s="12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2</v>
      </c>
      <c r="R27" s="13"/>
    </row>
    <row r="28" spans="1:18" ht="31.8" thickBot="1" x14ac:dyDescent="0.35">
      <c r="A28" s="13" t="s">
        <v>97</v>
      </c>
      <c r="B28" s="14">
        <v>44824</v>
      </c>
      <c r="C28" s="19" t="s">
        <v>98</v>
      </c>
      <c r="D28" s="13" t="s">
        <v>99</v>
      </c>
      <c r="E28" s="12">
        <v>1</v>
      </c>
      <c r="F28" s="12">
        <v>1</v>
      </c>
      <c r="G28" s="12">
        <v>1</v>
      </c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3</v>
      </c>
      <c r="R28" s="13"/>
    </row>
    <row r="29" spans="1:18" ht="31.8" thickBot="1" x14ac:dyDescent="0.35">
      <c r="A29" s="13" t="s">
        <v>100</v>
      </c>
      <c r="B29" s="14">
        <v>44963</v>
      </c>
      <c r="C29" s="19" t="s">
        <v>37</v>
      </c>
      <c r="D29" s="13" t="s">
        <v>38</v>
      </c>
      <c r="E29" s="12">
        <v>1</v>
      </c>
      <c r="F29" s="12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2</v>
      </c>
      <c r="R29" s="13"/>
    </row>
    <row r="30" spans="1:18" ht="31.8" thickBot="1" x14ac:dyDescent="0.35">
      <c r="A30" s="13" t="s">
        <v>101</v>
      </c>
      <c r="B30" s="14">
        <v>45127</v>
      </c>
      <c r="C30" s="19" t="s">
        <v>98</v>
      </c>
      <c r="D30" s="13" t="s">
        <v>99</v>
      </c>
      <c r="E30" s="12">
        <v>1</v>
      </c>
      <c r="F30" s="12">
        <v>1</v>
      </c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3</v>
      </c>
      <c r="R30" s="13"/>
    </row>
    <row r="31" spans="1:18" ht="31.8" thickBot="1" x14ac:dyDescent="0.35">
      <c r="A31" s="13" t="s">
        <v>102</v>
      </c>
      <c r="B31" s="14">
        <v>44799</v>
      </c>
      <c r="C31" s="19" t="s">
        <v>44</v>
      </c>
      <c r="D31" s="13" t="s">
        <v>103</v>
      </c>
      <c r="E31" s="12">
        <v>1</v>
      </c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2</v>
      </c>
      <c r="R31" s="13"/>
    </row>
    <row r="32" spans="1:18" ht="31.8" thickBot="1" x14ac:dyDescent="0.35">
      <c r="A32" s="13" t="s">
        <v>104</v>
      </c>
      <c r="B32" s="14">
        <v>44824</v>
      </c>
      <c r="C32" s="19" t="s">
        <v>105</v>
      </c>
      <c r="D32" s="13" t="s">
        <v>106</v>
      </c>
      <c r="E32" s="12">
        <v>1</v>
      </c>
      <c r="F32" s="12">
        <v>1</v>
      </c>
      <c r="G32" s="12"/>
      <c r="H32" s="12">
        <v>1</v>
      </c>
      <c r="I32" s="12"/>
      <c r="J32" s="12"/>
      <c r="K32" s="12"/>
      <c r="L32" s="12"/>
      <c r="M32" s="12"/>
      <c r="N32" s="12"/>
      <c r="O32" s="12"/>
      <c r="P32" s="12"/>
      <c r="Q32" s="4">
        <f t="shared" si="0"/>
        <v>3</v>
      </c>
      <c r="R32" s="13"/>
    </row>
    <row r="33" spans="1:18" ht="47.4" thickBot="1" x14ac:dyDescent="0.35">
      <c r="A33" s="13" t="s">
        <v>107</v>
      </c>
      <c r="B33" s="14">
        <v>44799</v>
      </c>
      <c r="C33" s="19" t="s">
        <v>108</v>
      </c>
      <c r="D33" s="13" t="s">
        <v>109</v>
      </c>
      <c r="E33" s="12">
        <v>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1</v>
      </c>
      <c r="R33" s="13"/>
    </row>
    <row r="34" spans="1:18" ht="47.4" thickBot="1" x14ac:dyDescent="0.35">
      <c r="A34" s="13" t="s">
        <v>110</v>
      </c>
      <c r="B34" s="14">
        <v>44691</v>
      </c>
      <c r="C34" s="19" t="s">
        <v>111</v>
      </c>
      <c r="D34" s="13" t="s">
        <v>112</v>
      </c>
      <c r="E34" s="12">
        <v>1</v>
      </c>
      <c r="F34" s="12"/>
      <c r="G34" s="12">
        <v>1</v>
      </c>
      <c r="H34" s="12">
        <v>1</v>
      </c>
      <c r="I34" s="12"/>
      <c r="J34" s="12"/>
      <c r="K34" s="12"/>
      <c r="L34" s="12"/>
      <c r="M34" s="12"/>
      <c r="N34" s="12"/>
      <c r="O34" s="12"/>
      <c r="P34" s="12"/>
      <c r="Q34" s="4">
        <f t="shared" si="0"/>
        <v>3</v>
      </c>
      <c r="R34" s="13"/>
    </row>
    <row r="35" spans="1:18" ht="31.8" thickBot="1" x14ac:dyDescent="0.35">
      <c r="A35" s="13" t="s">
        <v>113</v>
      </c>
      <c r="B35" s="14">
        <v>44630</v>
      </c>
      <c r="C35" s="19" t="s">
        <v>114</v>
      </c>
      <c r="D35" s="13" t="s">
        <v>115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13"/>
    </row>
    <row r="36" spans="1:18" ht="16.2" thickBot="1" x14ac:dyDescent="0.35">
      <c r="A36" s="13" t="s">
        <v>116</v>
      </c>
      <c r="B36" s="14">
        <v>44799</v>
      </c>
      <c r="C36" s="19" t="s">
        <v>117</v>
      </c>
      <c r="D36" s="13" t="s">
        <v>118</v>
      </c>
      <c r="E36" s="12"/>
      <c r="F36" s="12">
        <v>1</v>
      </c>
      <c r="G36" s="12">
        <v>1</v>
      </c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4">
        <f t="shared" si="0"/>
        <v>3</v>
      </c>
      <c r="R36" s="13"/>
    </row>
    <row r="37" spans="1:18" ht="16.2" thickBot="1" x14ac:dyDescent="0.35">
      <c r="A37" s="13" t="s">
        <v>119</v>
      </c>
      <c r="B37" s="14">
        <v>44799</v>
      </c>
      <c r="C37" s="19" t="s">
        <v>117</v>
      </c>
      <c r="D37" s="13" t="s">
        <v>118</v>
      </c>
      <c r="E37" s="12">
        <v>1</v>
      </c>
      <c r="F37" s="12"/>
      <c r="G37" s="12">
        <v>1</v>
      </c>
      <c r="H37" s="12">
        <v>1</v>
      </c>
      <c r="I37" s="12"/>
      <c r="J37" s="12"/>
      <c r="K37" s="12"/>
      <c r="L37" s="12"/>
      <c r="M37" s="12"/>
      <c r="N37" s="12"/>
      <c r="O37" s="12"/>
      <c r="P37" s="12"/>
      <c r="Q37" s="4">
        <f t="shared" si="0"/>
        <v>3</v>
      </c>
      <c r="R37" s="13"/>
    </row>
    <row r="38" spans="1:18" ht="47.4" thickBot="1" x14ac:dyDescent="0.35">
      <c r="A38" s="13" t="s">
        <v>120</v>
      </c>
      <c r="B38" s="14">
        <v>45174</v>
      </c>
      <c r="C38" s="19" t="s">
        <v>85</v>
      </c>
      <c r="D38" s="13" t="s">
        <v>121</v>
      </c>
      <c r="E38" s="12">
        <v>1</v>
      </c>
      <c r="F38" s="12">
        <v>1</v>
      </c>
      <c r="G38" s="12">
        <v>1</v>
      </c>
      <c r="H38" s="12">
        <v>1</v>
      </c>
      <c r="I38" s="12"/>
      <c r="J38" s="12"/>
      <c r="K38" s="12"/>
      <c r="L38" s="12"/>
      <c r="M38" s="12"/>
      <c r="N38" s="12"/>
      <c r="O38" s="12"/>
      <c r="P38" s="12"/>
      <c r="Q38" s="4">
        <f t="shared" si="0"/>
        <v>4</v>
      </c>
      <c r="R38" s="13"/>
    </row>
    <row r="39" spans="1:18" ht="31.8" thickBot="1" x14ac:dyDescent="0.35">
      <c r="A39" s="13" t="s">
        <v>122</v>
      </c>
      <c r="B39" s="14">
        <v>45174</v>
      </c>
      <c r="C39" s="19" t="s">
        <v>123</v>
      </c>
      <c r="D39" s="13" t="s">
        <v>124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13"/>
    </row>
    <row r="40" spans="1:18" ht="47.4" thickBot="1" x14ac:dyDescent="0.35">
      <c r="A40" s="13" t="s">
        <v>125</v>
      </c>
      <c r="B40" s="14">
        <v>45174</v>
      </c>
      <c r="C40" s="19" t="s">
        <v>85</v>
      </c>
      <c r="D40" s="13" t="s">
        <v>126</v>
      </c>
      <c r="E40" s="12">
        <v>1</v>
      </c>
      <c r="F40" s="12"/>
      <c r="G40" s="12"/>
      <c r="H40" s="12">
        <v>1</v>
      </c>
      <c r="I40" s="12"/>
      <c r="J40" s="12"/>
      <c r="K40" s="12"/>
      <c r="L40" s="12"/>
      <c r="M40" s="12"/>
      <c r="N40" s="12"/>
      <c r="O40" s="12"/>
      <c r="P40" s="12"/>
      <c r="Q40" s="4">
        <f t="shared" si="0"/>
        <v>2</v>
      </c>
      <c r="R40" s="13"/>
    </row>
    <row r="41" spans="1:18" ht="47.4" thickBot="1" x14ac:dyDescent="0.35">
      <c r="A41" s="13" t="s">
        <v>127</v>
      </c>
      <c r="B41" s="14">
        <v>45127</v>
      </c>
      <c r="C41" s="19" t="s">
        <v>80</v>
      </c>
      <c r="D41" s="13" t="s">
        <v>99</v>
      </c>
      <c r="E41" s="12">
        <v>1</v>
      </c>
      <c r="F41" s="12">
        <v>1</v>
      </c>
      <c r="G41" s="12">
        <v>1</v>
      </c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3</v>
      </c>
      <c r="R41" s="13"/>
    </row>
    <row r="42" spans="1:18" ht="47.4" thickBot="1" x14ac:dyDescent="0.35">
      <c r="A42" s="13" t="s">
        <v>128</v>
      </c>
      <c r="B42" s="14">
        <v>45199</v>
      </c>
      <c r="C42" s="19" t="s">
        <v>85</v>
      </c>
      <c r="D42" s="13" t="s">
        <v>129</v>
      </c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1</v>
      </c>
      <c r="R42" s="13"/>
    </row>
    <row r="43" spans="1:18" ht="31.8" thickBot="1" x14ac:dyDescent="0.35">
      <c r="A43" s="13" t="s">
        <v>130</v>
      </c>
      <c r="B43" s="14">
        <v>44492</v>
      </c>
      <c r="C43" s="19" t="s">
        <v>68</v>
      </c>
      <c r="D43" s="13" t="s">
        <v>3</v>
      </c>
      <c r="E43" s="12">
        <v>1</v>
      </c>
      <c r="F43" s="12"/>
      <c r="G43" s="12">
        <v>1</v>
      </c>
      <c r="H43" s="12">
        <v>1</v>
      </c>
      <c r="I43" s="12"/>
      <c r="J43" s="12"/>
      <c r="K43" s="12"/>
      <c r="L43" s="12"/>
      <c r="M43" s="12"/>
      <c r="N43" s="12"/>
      <c r="O43" s="12"/>
      <c r="P43" s="12"/>
      <c r="Q43" s="4">
        <f t="shared" si="0"/>
        <v>3</v>
      </c>
      <c r="R43" s="13"/>
    </row>
    <row r="44" spans="1:18" ht="31.8" thickBot="1" x14ac:dyDescent="0.35">
      <c r="A44" s="13" t="s">
        <v>131</v>
      </c>
      <c r="B44" s="14">
        <v>45174</v>
      </c>
      <c r="C44" s="19" t="s">
        <v>82</v>
      </c>
      <c r="D44" s="13" t="s">
        <v>132</v>
      </c>
      <c r="E44" s="12"/>
      <c r="F44" s="12"/>
      <c r="G44" s="12">
        <v>1</v>
      </c>
      <c r="H44" s="12">
        <v>1</v>
      </c>
      <c r="I44" s="12"/>
      <c r="J44" s="12"/>
      <c r="K44" s="12"/>
      <c r="L44" s="12"/>
      <c r="M44" s="12"/>
      <c r="N44" s="12"/>
      <c r="O44" s="12"/>
      <c r="P44" s="12"/>
      <c r="Q44" s="4">
        <f t="shared" si="0"/>
        <v>2</v>
      </c>
      <c r="R44" s="13"/>
    </row>
    <row r="45" spans="1:18" ht="47.4" thickBot="1" x14ac:dyDescent="0.35">
      <c r="A45" s="13" t="s">
        <v>133</v>
      </c>
      <c r="B45" s="14">
        <v>45210</v>
      </c>
      <c r="C45" s="19" t="s">
        <v>85</v>
      </c>
      <c r="D45" s="13" t="s">
        <v>96</v>
      </c>
      <c r="E45" s="12">
        <v>1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1</v>
      </c>
      <c r="R45" s="13"/>
    </row>
    <row r="46" spans="1:18" ht="47.4" thickBot="1" x14ac:dyDescent="0.35">
      <c r="A46" s="13" t="s">
        <v>134</v>
      </c>
      <c r="B46" s="14">
        <v>45244</v>
      </c>
      <c r="C46" s="19" t="s">
        <v>135</v>
      </c>
      <c r="D46" s="13" t="s">
        <v>136</v>
      </c>
      <c r="E46" s="12"/>
      <c r="F46" s="12">
        <v>1</v>
      </c>
      <c r="G46" s="12">
        <v>1</v>
      </c>
      <c r="H46" s="12">
        <v>1</v>
      </c>
      <c r="I46" s="12"/>
      <c r="J46" s="12"/>
      <c r="K46" s="12"/>
      <c r="L46" s="12"/>
      <c r="M46" s="12"/>
      <c r="N46" s="12"/>
      <c r="O46" s="12"/>
      <c r="P46" s="12"/>
      <c r="Q46" s="4">
        <f t="shared" si="0"/>
        <v>3</v>
      </c>
      <c r="R46" s="13"/>
    </row>
    <row r="47" spans="1:18" ht="47.4" thickBot="1" x14ac:dyDescent="0.35">
      <c r="A47" s="13" t="s">
        <v>137</v>
      </c>
      <c r="B47" s="14">
        <v>45174</v>
      </c>
      <c r="C47" s="19" t="s">
        <v>85</v>
      </c>
      <c r="D47" s="13" t="s">
        <v>126</v>
      </c>
      <c r="E47" s="12"/>
      <c r="F47" s="12">
        <v>1</v>
      </c>
      <c r="G47" s="12"/>
      <c r="H47" s="12">
        <v>1</v>
      </c>
      <c r="I47" s="12"/>
      <c r="J47" s="12"/>
      <c r="K47" s="12"/>
      <c r="L47" s="12"/>
      <c r="M47" s="12"/>
      <c r="N47" s="12"/>
      <c r="O47" s="12"/>
      <c r="P47" s="12"/>
      <c r="Q47" s="4">
        <f t="shared" si="0"/>
        <v>2</v>
      </c>
      <c r="R47" s="13"/>
    </row>
    <row r="48" spans="1:18" ht="47.4" thickBot="1" x14ac:dyDescent="0.35">
      <c r="A48" s="13" t="s">
        <v>138</v>
      </c>
      <c r="B48" s="14">
        <v>45364</v>
      </c>
      <c r="C48" s="19" t="s">
        <v>85</v>
      </c>
      <c r="D48" s="13" t="s">
        <v>139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13"/>
    </row>
    <row r="49" spans="1:18" ht="47.4" thickBot="1" x14ac:dyDescent="0.35">
      <c r="A49" s="13" t="s">
        <v>140</v>
      </c>
      <c r="B49" s="14">
        <v>45374</v>
      </c>
      <c r="C49" s="19" t="s">
        <v>85</v>
      </c>
      <c r="D49" s="13" t="s">
        <v>129</v>
      </c>
      <c r="E49" s="12">
        <v>1</v>
      </c>
      <c r="F49" s="12">
        <v>1</v>
      </c>
      <c r="G49" s="12">
        <v>1</v>
      </c>
      <c r="H49" s="12">
        <v>1</v>
      </c>
      <c r="I49" s="12"/>
      <c r="J49" s="12"/>
      <c r="K49" s="12"/>
      <c r="L49" s="12"/>
      <c r="M49" s="12"/>
      <c r="N49" s="12"/>
      <c r="O49" s="12"/>
      <c r="P49" s="12"/>
      <c r="Q49" s="4">
        <f t="shared" si="0"/>
        <v>4</v>
      </c>
      <c r="R49" s="13"/>
    </row>
    <row r="50" spans="1:18" ht="47.4" thickBot="1" x14ac:dyDescent="0.35">
      <c r="A50" s="13" t="s">
        <v>141</v>
      </c>
      <c r="B50" s="14">
        <v>45374</v>
      </c>
      <c r="C50" s="19" t="s">
        <v>85</v>
      </c>
      <c r="D50" s="13" t="s">
        <v>96</v>
      </c>
      <c r="E50" s="12">
        <v>1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 cm="1">
        <f t="array" aca="1" ref="Q50" ca="1">A2:Q50=SUM(E50:P50)</f>
        <v>0</v>
      </c>
      <c r="R50" s="13"/>
    </row>
    <row r="51" spans="1:18" x14ac:dyDescent="0.3">
      <c r="A51" s="24"/>
      <c r="B5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1" workbookViewId="0">
      <selection activeCell="M73" sqref="M73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142</v>
      </c>
      <c r="B1" s="29"/>
      <c r="C1" s="30"/>
      <c r="D1" s="30"/>
      <c r="E1" s="30"/>
      <c r="F1" s="31"/>
      <c r="J1" t="s">
        <v>143</v>
      </c>
      <c r="K1" t="s">
        <v>144</v>
      </c>
    </row>
    <row r="2" spans="1:11" ht="39.9" customHeight="1" x14ac:dyDescent="0.3">
      <c r="A2" s="6" t="s">
        <v>20</v>
      </c>
      <c r="B2" s="26" t="s">
        <v>145</v>
      </c>
      <c r="C2" s="27"/>
      <c r="D2" s="27"/>
      <c r="E2" s="27"/>
      <c r="F2" s="28"/>
      <c r="J2" s="9" t="s">
        <v>71</v>
      </c>
      <c r="K2" t="e">
        <f>COUNTIF(#REF!,J2)</f>
        <v>#REF!</v>
      </c>
    </row>
    <row r="3" spans="1:11" ht="39.9" customHeight="1" x14ac:dyDescent="0.3">
      <c r="A3" s="22" t="s">
        <v>146</v>
      </c>
      <c r="B3" s="21" t="s">
        <v>37</v>
      </c>
      <c r="C3" s="21" t="s">
        <v>57</v>
      </c>
      <c r="D3" s="21" t="s">
        <v>147</v>
      </c>
      <c r="E3" s="21"/>
      <c r="F3" s="23"/>
      <c r="J3" s="9" t="s">
        <v>148</v>
      </c>
      <c r="K3" t="e">
        <f>COUNTIF(#REF!,J3)</f>
        <v>#REF!</v>
      </c>
    </row>
    <row r="4" spans="1:11" ht="39.9" customHeight="1" x14ac:dyDescent="0.3">
      <c r="A4" s="1" t="s">
        <v>149</v>
      </c>
      <c r="B4" s="6" t="s">
        <v>150</v>
      </c>
      <c r="C4" s="6" t="s">
        <v>135</v>
      </c>
      <c r="D4" s="6" t="s">
        <v>85</v>
      </c>
      <c r="E4" s="6" t="s">
        <v>82</v>
      </c>
      <c r="F4" s="7"/>
      <c r="J4" s="9" t="s">
        <v>151</v>
      </c>
      <c r="K4" t="e">
        <f>COUNTIF(#REF!,J4)</f>
        <v>#REF!</v>
      </c>
    </row>
    <row r="5" spans="1:11" ht="39.9" customHeight="1" x14ac:dyDescent="0.3">
      <c r="A5" s="1" t="s">
        <v>152</v>
      </c>
      <c r="B5" s="6" t="s">
        <v>60</v>
      </c>
      <c r="C5" s="6" t="s">
        <v>153</v>
      </c>
      <c r="D5" s="6" t="s">
        <v>154</v>
      </c>
      <c r="E5" s="6"/>
      <c r="F5" s="7"/>
      <c r="J5" s="9" t="s">
        <v>105</v>
      </c>
      <c r="K5" t="e">
        <f>COUNTIF(#REF!,J5)</f>
        <v>#REF!</v>
      </c>
    </row>
    <row r="6" spans="1:11" ht="39.9" customHeight="1" x14ac:dyDescent="0.3">
      <c r="A6" s="1" t="s">
        <v>155</v>
      </c>
      <c r="B6" s="6" t="s">
        <v>156</v>
      </c>
      <c r="C6" s="6" t="s">
        <v>157</v>
      </c>
      <c r="D6" s="6" t="s">
        <v>158</v>
      </c>
      <c r="E6" s="6"/>
      <c r="F6" s="7"/>
      <c r="J6" s="9" t="s">
        <v>44</v>
      </c>
      <c r="K6" t="e">
        <f>COUNTIF(#REF!,J6)</f>
        <v>#REF!</v>
      </c>
    </row>
    <row r="7" spans="1:11" ht="51" customHeight="1" x14ac:dyDescent="0.3">
      <c r="A7" s="1" t="s">
        <v>159</v>
      </c>
      <c r="B7" s="6" t="s">
        <v>160</v>
      </c>
      <c r="C7" s="6" t="s">
        <v>161</v>
      </c>
      <c r="D7" s="6" t="s">
        <v>162</v>
      </c>
      <c r="E7" s="6" t="s">
        <v>80</v>
      </c>
      <c r="F7" s="6" t="s">
        <v>98</v>
      </c>
      <c r="J7" s="9" t="s">
        <v>77</v>
      </c>
      <c r="K7" t="e">
        <f>COUNTIF(#REF!,J7)</f>
        <v>#REF!</v>
      </c>
    </row>
    <row r="8" spans="1:11" ht="48.75" customHeight="1" x14ac:dyDescent="0.3">
      <c r="A8" s="1" t="s">
        <v>163</v>
      </c>
      <c r="B8" s="6" t="s">
        <v>51</v>
      </c>
      <c r="C8" s="6" t="s">
        <v>164</v>
      </c>
      <c r="D8" s="21" t="s">
        <v>165</v>
      </c>
      <c r="E8" s="6" t="s">
        <v>166</v>
      </c>
      <c r="F8" s="6" t="s">
        <v>167</v>
      </c>
      <c r="J8" s="9" t="s">
        <v>117</v>
      </c>
      <c r="K8" t="e">
        <f>COUNTIF(#REF!,J8)</f>
        <v>#REF!</v>
      </c>
    </row>
    <row r="9" spans="1:11" ht="47.25" customHeight="1" x14ac:dyDescent="0.3">
      <c r="A9" s="1" t="s">
        <v>168</v>
      </c>
      <c r="B9" s="6" t="s">
        <v>68</v>
      </c>
      <c r="C9" s="6" t="s">
        <v>123</v>
      </c>
      <c r="D9" s="6" t="s">
        <v>169</v>
      </c>
      <c r="E9" s="6" t="s">
        <v>114</v>
      </c>
      <c r="F9" s="7"/>
      <c r="J9" s="9" t="s">
        <v>60</v>
      </c>
      <c r="K9" t="e">
        <f>COUNTIF(#REF!,J9)</f>
        <v>#REF!</v>
      </c>
    </row>
    <row r="10" spans="1:11" ht="39.9" customHeight="1" x14ac:dyDescent="0.3">
      <c r="A10" s="1" t="s">
        <v>170</v>
      </c>
      <c r="B10" s="6" t="s">
        <v>171</v>
      </c>
      <c r="C10" s="6" t="s">
        <v>93</v>
      </c>
      <c r="D10" s="6" t="s">
        <v>172</v>
      </c>
      <c r="E10" s="6" t="s">
        <v>48</v>
      </c>
      <c r="F10" s="7"/>
      <c r="J10" s="9" t="s">
        <v>153</v>
      </c>
      <c r="K10" t="e">
        <f>COUNTIF(#REF!,J10)</f>
        <v>#REF!</v>
      </c>
    </row>
    <row r="11" spans="1:11" ht="54.75" customHeight="1" x14ac:dyDescent="0.3">
      <c r="A11" s="1" t="s">
        <v>173</v>
      </c>
      <c r="B11" s="6" t="s">
        <v>54</v>
      </c>
      <c r="C11" s="6" t="s">
        <v>174</v>
      </c>
      <c r="D11" s="6" t="s">
        <v>175</v>
      </c>
      <c r="E11" s="6" t="s">
        <v>176</v>
      </c>
      <c r="F11" s="6" t="s">
        <v>108</v>
      </c>
      <c r="J11" s="9" t="s">
        <v>154</v>
      </c>
      <c r="K11" t="e">
        <f>COUNTIF(#REF!,J11)</f>
        <v>#REF!</v>
      </c>
    </row>
    <row r="12" spans="1:11" ht="39.9" customHeight="1" x14ac:dyDescent="0.3">
      <c r="A12" s="1" t="s">
        <v>177</v>
      </c>
      <c r="B12" s="6" t="s">
        <v>63</v>
      </c>
      <c r="C12" s="6" t="s">
        <v>178</v>
      </c>
      <c r="D12" s="6" t="s">
        <v>179</v>
      </c>
      <c r="E12" s="6" t="s">
        <v>180</v>
      </c>
      <c r="F12" s="7"/>
      <c r="J12" s="9" t="s">
        <v>157</v>
      </c>
      <c r="K12" t="e">
        <f>COUNTIF(#REF!,J12)</f>
        <v>#REF!</v>
      </c>
    </row>
    <row r="13" spans="1:11" ht="39.9" customHeight="1" x14ac:dyDescent="0.3">
      <c r="A13" s="1" t="s">
        <v>181</v>
      </c>
      <c r="B13" s="6" t="s">
        <v>182</v>
      </c>
      <c r="C13" s="6" t="s">
        <v>183</v>
      </c>
      <c r="D13" s="6"/>
      <c r="E13" s="6"/>
      <c r="F13" s="7"/>
      <c r="J13" s="9" t="s">
        <v>158</v>
      </c>
      <c r="K13" t="e">
        <f>COUNTIF(#REF!,J13)</f>
        <v>#REF!</v>
      </c>
    </row>
    <row r="14" spans="1:11" ht="39.9" customHeight="1" x14ac:dyDescent="0.3">
      <c r="A14" s="1" t="s">
        <v>184</v>
      </c>
      <c r="B14" s="6" t="s">
        <v>77</v>
      </c>
      <c r="C14" s="8" t="s">
        <v>105</v>
      </c>
      <c r="D14" s="6" t="s">
        <v>44</v>
      </c>
      <c r="E14" s="6" t="s">
        <v>117</v>
      </c>
      <c r="F14" s="7"/>
      <c r="J14" s="9" t="s">
        <v>156</v>
      </c>
      <c r="K14" t="e">
        <f>COUNTIF(#REF!,J14)</f>
        <v>#REF!</v>
      </c>
    </row>
    <row r="15" spans="1:11" ht="39.9" customHeight="1" x14ac:dyDescent="0.3">
      <c r="A15" s="1" t="s">
        <v>185</v>
      </c>
      <c r="B15" s="6" t="s">
        <v>111</v>
      </c>
      <c r="C15" s="6" t="s">
        <v>186</v>
      </c>
      <c r="D15" s="6"/>
      <c r="E15" s="6"/>
      <c r="F15" s="7"/>
      <c r="J15" s="9" t="s">
        <v>165</v>
      </c>
      <c r="K15" t="e">
        <f>COUNTIF(#REF!,J15)</f>
        <v>#REF!</v>
      </c>
    </row>
    <row r="16" spans="1:11" ht="39.9" customHeight="1" x14ac:dyDescent="0.3">
      <c r="A16" s="22" t="s">
        <v>187</v>
      </c>
      <c r="B16" s="21" t="s">
        <v>188</v>
      </c>
      <c r="C16" s="21"/>
      <c r="D16" s="21"/>
      <c r="E16" s="21"/>
      <c r="F16" s="7"/>
      <c r="J16" s="9" t="s">
        <v>164</v>
      </c>
      <c r="K16" t="e">
        <f>COUNTIF(#REF!,J16)</f>
        <v>#REF!</v>
      </c>
    </row>
    <row r="17" spans="1:11" ht="39.9" customHeight="1" x14ac:dyDescent="0.3">
      <c r="A17" s="22" t="s">
        <v>189</v>
      </c>
      <c r="B17" s="6" t="s">
        <v>71</v>
      </c>
      <c r="C17" s="6" t="s">
        <v>148</v>
      </c>
      <c r="D17" s="6" t="s">
        <v>151</v>
      </c>
      <c r="E17" s="6"/>
      <c r="F17" s="7"/>
      <c r="J17" s="9" t="s">
        <v>51</v>
      </c>
      <c r="K17" t="e">
        <f>COUNTIF(#REF!,J17)</f>
        <v>#REF!</v>
      </c>
    </row>
    <row r="18" spans="1:11" x14ac:dyDescent="0.3">
      <c r="J18" s="9" t="s">
        <v>167</v>
      </c>
      <c r="K18" t="e">
        <f>COUNTIF(#REF!,J18)</f>
        <v>#REF!</v>
      </c>
    </row>
    <row r="19" spans="1:11" x14ac:dyDescent="0.3">
      <c r="J19" s="9" t="s">
        <v>166</v>
      </c>
      <c r="K19" t="e">
        <f>COUNTIF(#REF!,J19)</f>
        <v>#REF!</v>
      </c>
    </row>
    <row r="20" spans="1:11" x14ac:dyDescent="0.3">
      <c r="J20" s="9" t="s">
        <v>172</v>
      </c>
      <c r="K20" t="e">
        <f>COUNTIF(#REF!,J20)</f>
        <v>#REF!</v>
      </c>
    </row>
    <row r="21" spans="1:11" x14ac:dyDescent="0.3">
      <c r="J21" s="9" t="s">
        <v>93</v>
      </c>
      <c r="K21" t="e">
        <f>COUNTIF(#REF!,J21)</f>
        <v>#REF!</v>
      </c>
    </row>
    <row r="22" spans="1:11" x14ac:dyDescent="0.3">
      <c r="J22" s="9" t="s">
        <v>171</v>
      </c>
      <c r="K22" t="e">
        <f>COUNTIF(#REF!,J22)</f>
        <v>#REF!</v>
      </c>
    </row>
    <row r="23" spans="1:11" x14ac:dyDescent="0.3">
      <c r="J23" s="9" t="s">
        <v>48</v>
      </c>
      <c r="K23" t="e">
        <f>COUNTIF(#REF!,J23)</f>
        <v>#REF!</v>
      </c>
    </row>
    <row r="24" spans="1:11" x14ac:dyDescent="0.3">
      <c r="J24" s="9" t="s">
        <v>63</v>
      </c>
      <c r="K24" t="e">
        <f>COUNTIF(#REF!,J24)</f>
        <v>#REF!</v>
      </c>
    </row>
    <row r="25" spans="1:11" x14ac:dyDescent="0.3">
      <c r="J25" s="9" t="s">
        <v>180</v>
      </c>
      <c r="K25" t="e">
        <f>COUNTIF(#REF!,J25)</f>
        <v>#REF!</v>
      </c>
    </row>
    <row r="26" spans="1:11" x14ac:dyDescent="0.3">
      <c r="J26" s="9" t="s">
        <v>179</v>
      </c>
      <c r="K26" t="e">
        <f>COUNTIF(#REF!,J26)</f>
        <v>#REF!</v>
      </c>
    </row>
    <row r="27" spans="1:11" x14ac:dyDescent="0.3">
      <c r="J27" s="9" t="s">
        <v>178</v>
      </c>
      <c r="K27" t="e">
        <f>COUNTIF(#REF!,J27)</f>
        <v>#REF!</v>
      </c>
    </row>
    <row r="28" spans="1:11" x14ac:dyDescent="0.3">
      <c r="J28" s="9" t="s">
        <v>176</v>
      </c>
      <c r="K28" t="e">
        <f>COUNTIF(#REF!,J28)</f>
        <v>#REF!</v>
      </c>
    </row>
    <row r="29" spans="1:11" x14ac:dyDescent="0.3">
      <c r="J29" s="9" t="s">
        <v>174</v>
      </c>
      <c r="K29" t="e">
        <f>COUNTIF(#REF!,J29)</f>
        <v>#REF!</v>
      </c>
    </row>
    <row r="30" spans="1:11" x14ac:dyDescent="0.3">
      <c r="J30" s="9" t="s">
        <v>175</v>
      </c>
      <c r="K30" t="e">
        <f>COUNTIF(#REF!,J30)</f>
        <v>#REF!</v>
      </c>
    </row>
    <row r="31" spans="1:11" x14ac:dyDescent="0.3">
      <c r="J31" s="9" t="s">
        <v>54</v>
      </c>
      <c r="K31" t="e">
        <f>COUNTIF(#REF!,J31)</f>
        <v>#REF!</v>
      </c>
    </row>
    <row r="32" spans="1:11" x14ac:dyDescent="0.3">
      <c r="J32" s="9" t="s">
        <v>108</v>
      </c>
      <c r="K32" t="e">
        <f>COUNTIF(#REF!,J32)</f>
        <v>#REF!</v>
      </c>
    </row>
    <row r="33" spans="10:11" x14ac:dyDescent="0.3">
      <c r="J33" s="9" t="s">
        <v>188</v>
      </c>
      <c r="K33" t="e">
        <f>COUNTIF(#REF!,J33)</f>
        <v>#REF!</v>
      </c>
    </row>
    <row r="34" spans="10:11" x14ac:dyDescent="0.3">
      <c r="J34" s="9" t="s">
        <v>57</v>
      </c>
      <c r="K34" t="e">
        <f>COUNTIF(#REF!,J34)</f>
        <v>#REF!</v>
      </c>
    </row>
    <row r="35" spans="10:11" x14ac:dyDescent="0.3">
      <c r="J35" s="9" t="s">
        <v>147</v>
      </c>
      <c r="K35" t="e">
        <f>COUNTIF(#REF!,J35)</f>
        <v>#REF!</v>
      </c>
    </row>
    <row r="36" spans="10:11" x14ac:dyDescent="0.3">
      <c r="J36" s="9" t="s">
        <v>37</v>
      </c>
      <c r="K36" t="e">
        <f>COUNTIF(#REF!,J36)</f>
        <v>#REF!</v>
      </c>
    </row>
    <row r="37" spans="10:11" x14ac:dyDescent="0.3">
      <c r="J37" s="9" t="s">
        <v>135</v>
      </c>
      <c r="K37" t="e">
        <f>COUNTIF(#REF!,J37)</f>
        <v>#REF!</v>
      </c>
    </row>
    <row r="38" spans="10:11" x14ac:dyDescent="0.3">
      <c r="J38" s="9" t="s">
        <v>85</v>
      </c>
      <c r="K38" t="e">
        <f>COUNTIF(#REF!,J38)</f>
        <v>#REF!</v>
      </c>
    </row>
    <row r="39" spans="10:11" x14ac:dyDescent="0.3">
      <c r="J39" s="9" t="s">
        <v>82</v>
      </c>
      <c r="K39" t="e">
        <f>COUNTIF(#REF!,J39)</f>
        <v>#REF!</v>
      </c>
    </row>
    <row r="40" spans="10:11" x14ac:dyDescent="0.3">
      <c r="J40" s="9" t="s">
        <v>150</v>
      </c>
      <c r="K40" t="e">
        <f>COUNTIF(#REF!,J40)</f>
        <v>#REF!</v>
      </c>
    </row>
    <row r="41" spans="10:11" x14ac:dyDescent="0.3">
      <c r="J41" s="9" t="s">
        <v>162</v>
      </c>
      <c r="K41" t="e">
        <f>COUNTIF(#REF!,J41)</f>
        <v>#REF!</v>
      </c>
    </row>
    <row r="42" spans="10:11" x14ac:dyDescent="0.3">
      <c r="J42" s="9" t="s">
        <v>40</v>
      </c>
      <c r="K42" t="e">
        <f>COUNTIF(#REF!,J42)</f>
        <v>#REF!</v>
      </c>
    </row>
    <row r="43" spans="10:11" x14ac:dyDescent="0.3">
      <c r="J43" s="9" t="s">
        <v>98</v>
      </c>
      <c r="K43" t="e">
        <f>COUNTIF(#REF!,J43)</f>
        <v>#REF!</v>
      </c>
    </row>
    <row r="44" spans="10:11" x14ac:dyDescent="0.3">
      <c r="J44" s="9" t="s">
        <v>161</v>
      </c>
      <c r="K44" t="e">
        <f>COUNTIF(#REF!,J44)</f>
        <v>#REF!</v>
      </c>
    </row>
    <row r="45" spans="10:11" x14ac:dyDescent="0.3">
      <c r="J45" s="9" t="s">
        <v>80</v>
      </c>
      <c r="K45" t="e">
        <f>COUNTIF(#REF!,J45)</f>
        <v>#REF!</v>
      </c>
    </row>
    <row r="46" spans="10:11" x14ac:dyDescent="0.3">
      <c r="J46" s="9" t="s">
        <v>114</v>
      </c>
      <c r="K46" t="e">
        <f>COUNTIF(#REF!,J46)</f>
        <v>#REF!</v>
      </c>
    </row>
    <row r="47" spans="10:11" x14ac:dyDescent="0.3">
      <c r="J47" s="9" t="s">
        <v>123</v>
      </c>
      <c r="K47" t="e">
        <f>COUNTIF(#REF!,J47)</f>
        <v>#REF!</v>
      </c>
    </row>
    <row r="48" spans="10:11" x14ac:dyDescent="0.3">
      <c r="J48" s="9" t="s">
        <v>68</v>
      </c>
      <c r="K48" t="e">
        <f>COUNTIF(#REF!,J48)</f>
        <v>#REF!</v>
      </c>
    </row>
    <row r="49" spans="10:11" x14ac:dyDescent="0.3">
      <c r="J49" s="9" t="s">
        <v>169</v>
      </c>
      <c r="K49" t="e">
        <f>COUNTIF(#REF!,J49)</f>
        <v>#REF!</v>
      </c>
    </row>
    <row r="50" spans="10:11" x14ac:dyDescent="0.3">
      <c r="J50" s="9" t="s">
        <v>182</v>
      </c>
      <c r="K50" t="e">
        <f>COUNTIF(#REF!,J50)</f>
        <v>#REF!</v>
      </c>
    </row>
    <row r="51" spans="10:11" x14ac:dyDescent="0.3">
      <c r="J51" s="9" t="s">
        <v>183</v>
      </c>
      <c r="K51" t="e">
        <f>COUNTIF(#REF!,J51)</f>
        <v>#REF!</v>
      </c>
    </row>
    <row r="52" spans="10:11" x14ac:dyDescent="0.3">
      <c r="J52" s="9" t="s">
        <v>111</v>
      </c>
      <c r="K52" t="e">
        <f>COUNTIF(#REF!,J52)</f>
        <v>#REF!</v>
      </c>
    </row>
    <row r="53" spans="10:11" x14ac:dyDescent="0.3">
      <c r="J53" s="9" t="s">
        <v>186</v>
      </c>
      <c r="K53" t="e">
        <f>COUNTIF(#REF!,J53)</f>
        <v>#REF!</v>
      </c>
    </row>
    <row r="55" spans="10:11" x14ac:dyDescent="0.3">
      <c r="J55" s="9" t="s">
        <v>190</v>
      </c>
      <c r="K55" t="e">
        <f>SUM(K2:K53)</f>
        <v>#REF!</v>
      </c>
    </row>
    <row r="56" spans="10:11" x14ac:dyDescent="0.3">
      <c r="J56" s="9" t="s">
        <v>191</v>
      </c>
      <c r="K56">
        <f>COUNTIF(K2:K53, "&gt;0")</f>
        <v>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99A8F-F788-4BFF-816B-8D662C9E7468}"/>
</file>

<file path=customXml/itemProps2.xml><?xml version="1.0" encoding="utf-8"?>
<ds:datastoreItem xmlns:ds="http://schemas.openxmlformats.org/officeDocument/2006/customXml" ds:itemID="{D9A8EA22-7DFB-41BD-B071-1401CCC500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 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Jeff McFadden</cp:lastModifiedBy>
  <cp:revision/>
  <dcterms:created xsi:type="dcterms:W3CDTF">2022-05-19T17:55:56Z</dcterms:created>
  <dcterms:modified xsi:type="dcterms:W3CDTF">2024-10-24T16:22:38Z</dcterms:modified>
  <cp:category/>
  <cp:contentStatus/>
</cp:coreProperties>
</file>