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l\Downloads\"/>
    </mc:Choice>
  </mc:AlternateContent>
  <xr:revisionPtr revIDLastSave="1" documentId="8_{46F62D2C-791C-49E5-BBC7-B7B8C8CCFA37}" xr6:coauthVersionLast="47" xr6:coauthVersionMax="47" xr10:uidLastSave="{42680366-A37F-4E1C-8236-74E477215000}"/>
  <bookViews>
    <workbookView xWindow="-110" yWindow="-110" windowWidth="24220" windowHeight="15500" activeTab="2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<sst xmlns="http://schemas.openxmlformats.org/spreadsheetml/2006/main" count="189" uniqueCount="129">
  <si>
    <t>Council Name</t>
  </si>
  <si>
    <t>Kenneth Young ROSC Council</t>
  </si>
  <si>
    <t>Lead Agency</t>
  </si>
  <si>
    <t>Kenneth Young Center</t>
  </si>
  <si>
    <t>Lead Agency Address</t>
  </si>
  <si>
    <t>650 E. Algonquin Rd Suite 450 Schaumburg, IL 60173</t>
  </si>
  <si>
    <t>Project Coordinator(s)</t>
  </si>
  <si>
    <t>Daryl Pass</t>
  </si>
  <si>
    <t>Project Coordinator(s) Phone Number</t>
  </si>
  <si>
    <t>NA</t>
  </si>
  <si>
    <t>Coordinator(s) Email</t>
  </si>
  <si>
    <t>darylp@kennethyoung.org</t>
  </si>
  <si>
    <t>Additional Contact/Supervisor</t>
  </si>
  <si>
    <t>Additional Contact Email and Phone Number</t>
  </si>
  <si>
    <t>darylp@kennethyoung.org 224-229-7456</t>
  </si>
  <si>
    <t>Geographical Location(s) Covered</t>
  </si>
  <si>
    <t xml:space="preserve">Northwest Suburbs of Cook County 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</si>
  <si>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</si>
  <si>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</si>
  <si>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</si>
  <si>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</si>
  <si>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</si>
  <si>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</si>
  <si>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</si>
  <si>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</si>
  <si>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</si>
  <si>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</si>
  <si>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</si>
  <si>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</si>
  <si>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</si>
  <si>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</si>
  <si>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</si>
  <si>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</si>
  <si>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</si>
  <si>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</si>
  <si>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</si>
  <si>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Michael Edgar Myers</t>
  </si>
  <si>
    <t>Faith-based: Other</t>
  </si>
  <si>
    <t>Kingdom Impact Theatre Ministries</t>
  </si>
  <si>
    <t xml:space="preserve">Was part of the previous ROSC council </t>
  </si>
  <si>
    <t>Dr. Peggy Hicks</t>
  </si>
  <si>
    <t>Hicks-Wright Organization and Fox Valley Christian Ministerial Alliance</t>
  </si>
  <si>
    <t xml:space="preserve">John Wiley </t>
  </si>
  <si>
    <t>Treatment: Hospital Program</t>
  </si>
  <si>
    <t>Streamwood Behavioral Health and
The Boys and Girls Club</t>
  </si>
  <si>
    <t>Sandra Kozel</t>
  </si>
  <si>
    <t>A Bridge Back</t>
  </si>
  <si>
    <t xml:space="preserve">Nicole DeMory </t>
  </si>
  <si>
    <t>Healthcare: Other</t>
  </si>
  <si>
    <t>Compass Health Center</t>
  </si>
  <si>
    <t>Jacqueline Glamkowski</t>
  </si>
  <si>
    <t>The SHARE Program</t>
  </si>
  <si>
    <t xml:space="preserve">Don Kauffold </t>
  </si>
  <si>
    <t>Elk Grove Interfaith Council and
Christus Victor PADS</t>
  </si>
  <si>
    <t>Telia DeSarno</t>
  </si>
  <si>
    <t>Law Enforcement: Other</t>
  </si>
  <si>
    <t>Elk Grove Village PD Social Services and 
Elk Grove Cares</t>
  </si>
  <si>
    <t>Chelsee Spinello</t>
  </si>
  <si>
    <t>Treatment:  Other</t>
  </si>
  <si>
    <t>Summit Behavioral Healthcare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</si>
  <si>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</si>
  <si>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</si>
  <si>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</si>
  <si>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</si>
  <si>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</si>
  <si>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</si>
  <si>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</si>
  <si>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</si>
  <si>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</si>
  <si>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</si>
  <si>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</si>
  <si>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</si>
  <si>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</si>
  <si>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</si>
  <si>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</si>
  <si>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</si>
  <si>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</si>
  <si>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</si>
  <si>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</si>
  <si>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</si>
  <si>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</si>
  <si>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</si>
  <si>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</si>
  <si>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</si>
  <si>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</si>
  <si>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</si>
  <si>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</si>
  <si>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</si>
  <si>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</si>
  <si>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</si>
  <si>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</si>
  <si>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</si>
  <si>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</si>
  <si>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</si>
  <si>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</si>
  <si>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</si>
  <si>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</si>
  <si>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</si>
  <si>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</si>
  <si>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</si>
  <si>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</si>
  <si>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Withdrawal Management Program</t>
  </si>
  <si>
    <t xml:space="preserve">Healthcare </t>
  </si>
  <si>
    <t>Healthcare: MAR Prescriber</t>
  </si>
  <si>
    <t>Healthcare: Hospital</t>
  </si>
  <si>
    <t>Healthcare: County Health Department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</si>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</sst>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1" sqref="B11"/>
    </sheetView>
  </sheetViews>
  <sheetFormatPr defaultRowHeight="15.6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7</v>
      </c>
    </row>
    <row r="8" spans="1:2" ht="33" customHeight="1">
      <c r="A8" s="3" t="s">
        <v>13</v>
      </c>
      <c r="B8" s="11" t="s">
        <v>14</v>
      </c>
    </row>
    <row r="9" spans="1:2" ht="33" customHeight="1">
      <c r="A9" s="5" t="s">
        <v>15</v>
      </c>
      <c r="B9" s="10" t="s">
        <v>16</v>
      </c>
    </row>
    <row r="10" spans="1:2" ht="33" customHeight="1">
      <c r="A10" s="2" t="s">
        <v>17</v>
      </c>
      <c r="B10" s="11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1" right="1" top="1" bottom="1" header="0.5" footer="0.5"/>
  <pageSetup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workbookViewId="0">
      <selection activeCell="J4" sqref="J4"/>
    </sheetView>
  </sheetViews>
  <sheetFormatPr defaultRowHeight="15.6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3" thickTop="1" thickBot="1">
      <c r="A1" s="17" t="s">
        <v>18</v>
      </c>
      <c r="B1" s="17" t="s">
        <v>19</v>
      </c>
      <c r="C1" s="17" t="s">
        <v>20</v>
      </c>
      <c r="D1" s="17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28</v>
      </c>
      <c r="L1" s="18" t="s">
        <v>29</v>
      </c>
      <c r="M1" s="18" t="s">
        <v>30</v>
      </c>
      <c r="N1" s="18" t="s">
        <v>31</v>
      </c>
      <c r="O1" s="18" t="s">
        <v>32</v>
      </c>
      <c r="P1" s="18" t="s">
        <v>33</v>
      </c>
      <c r="Q1" s="19" t="s">
        <v>34</v>
      </c>
      <c r="R1" s="20" t="s">
        <v>35</v>
      </c>
    </row>
    <row r="2" spans="1:18" ht="30.95">
      <c r="A2" s="13" t="s">
        <v>36</v>
      </c>
      <c r="B2" s="15">
        <v>45526</v>
      </c>
      <c r="C2" s="21" t="s">
        <v>37</v>
      </c>
      <c r="D2" s="13" t="s">
        <v>38</v>
      </c>
      <c r="E2" s="12"/>
      <c r="F2" s="12">
        <v>1</v>
      </c>
      <c r="G2" s="12">
        <v>1</v>
      </c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2</v>
      </c>
      <c r="R2" s="22" t="s">
        <v>39</v>
      </c>
    </row>
    <row r="3" spans="1:18" ht="62.1">
      <c r="A3" s="13" t="s">
        <v>40</v>
      </c>
      <c r="B3" s="15">
        <v>45526</v>
      </c>
      <c r="C3" s="21" t="s">
        <v>37</v>
      </c>
      <c r="D3" s="13" t="s">
        <v>41</v>
      </c>
      <c r="E3" s="12"/>
      <c r="F3" s="12">
        <v>1</v>
      </c>
      <c r="G3" s="12">
        <v>1</v>
      </c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2</v>
      </c>
      <c r="R3" s="22"/>
    </row>
    <row r="4" spans="1:18" ht="46.5">
      <c r="A4" s="13" t="s">
        <v>42</v>
      </c>
      <c r="B4" s="15">
        <v>45526</v>
      </c>
      <c r="C4" s="21" t="s">
        <v>43</v>
      </c>
      <c r="D4" s="13" t="s">
        <v>44</v>
      </c>
      <c r="E4" s="12"/>
      <c r="F4" s="12">
        <v>1</v>
      </c>
      <c r="G4" s="12">
        <v>1</v>
      </c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2</v>
      </c>
      <c r="R4" s="22"/>
    </row>
    <row r="5" spans="1:18">
      <c r="A5" s="13" t="s">
        <v>45</v>
      </c>
      <c r="B5" s="15">
        <v>45526</v>
      </c>
      <c r="C5" s="21"/>
      <c r="D5" s="13" t="s">
        <v>46</v>
      </c>
      <c r="E5" s="12"/>
      <c r="F5" s="12">
        <v>1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2</v>
      </c>
      <c r="R5" s="22"/>
    </row>
    <row r="6" spans="1:18">
      <c r="A6" s="13" t="s">
        <v>47</v>
      </c>
      <c r="B6" s="15">
        <v>45526</v>
      </c>
      <c r="C6" s="21" t="s">
        <v>48</v>
      </c>
      <c r="D6" s="13" t="s">
        <v>49</v>
      </c>
      <c r="E6" s="12"/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2</v>
      </c>
      <c r="R6" s="22"/>
    </row>
    <row r="7" spans="1:18">
      <c r="A7" s="13" t="s">
        <v>50</v>
      </c>
      <c r="B7" s="15">
        <v>45526</v>
      </c>
      <c r="C7" s="21"/>
      <c r="D7" s="13" t="s">
        <v>51</v>
      </c>
      <c r="E7" s="12"/>
      <c r="F7" s="12">
        <v>1</v>
      </c>
      <c r="G7" s="12">
        <v>1</v>
      </c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2</v>
      </c>
      <c r="R7" s="22"/>
    </row>
    <row r="8" spans="1:18" ht="46.5">
      <c r="A8" s="13" t="s">
        <v>52</v>
      </c>
      <c r="B8" s="15">
        <v>45526</v>
      </c>
      <c r="C8" s="21" t="s">
        <v>37</v>
      </c>
      <c r="D8" s="13" t="s">
        <v>53</v>
      </c>
      <c r="E8" s="12"/>
      <c r="F8" s="12">
        <v>1</v>
      </c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46.5">
      <c r="A9" s="13" t="s">
        <v>54</v>
      </c>
      <c r="B9" s="15">
        <v>45526</v>
      </c>
      <c r="C9" s="21" t="s">
        <v>55</v>
      </c>
      <c r="D9" s="13" t="s">
        <v>56</v>
      </c>
      <c r="E9" s="12"/>
      <c r="F9" s="12">
        <v>1</v>
      </c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30.95">
      <c r="A10" s="13" t="s">
        <v>57</v>
      </c>
      <c r="B10" s="15">
        <v>45526</v>
      </c>
      <c r="C10" s="21" t="s">
        <v>58</v>
      </c>
      <c r="D10" s="13" t="s">
        <v>59</v>
      </c>
      <c r="E10" s="12"/>
      <c r="F10" s="12">
        <v>1</v>
      </c>
      <c r="G10" s="12">
        <v>1</v>
      </c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2</v>
      </c>
      <c r="R10" s="22"/>
    </row>
    <row r="11" spans="1:18" ht="15.95" thickBot="1">
      <c r="A11" s="13"/>
      <c r="B11" s="15"/>
      <c r="C11" s="21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15.95" thickBot="1">
      <c r="A12" s="13"/>
      <c r="B12" s="15"/>
      <c r="C12" s="21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15.95" thickBot="1">
      <c r="A13" s="13"/>
      <c r="B13" s="15"/>
      <c r="C13" s="21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15.95" thickBot="1">
      <c r="A14" s="13"/>
      <c r="B14" s="15"/>
      <c r="C14" s="21"/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15.95" thickBot="1">
      <c r="A15" s="13"/>
      <c r="B15" s="15"/>
      <c r="C15" s="21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/>
    </row>
    <row r="16" spans="1:18" ht="15.95" thickBot="1">
      <c r="A16" s="13"/>
      <c r="B16" s="15"/>
      <c r="C16" s="21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15.95" thickBot="1">
      <c r="A17" s="13"/>
      <c r="B17" s="15"/>
      <c r="C17" s="21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15.95" thickBot="1">
      <c r="A18" s="13"/>
      <c r="B18" s="15"/>
      <c r="C18" s="21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5.95" thickBot="1">
      <c r="A19" s="13"/>
      <c r="B19" s="15"/>
      <c r="C19" s="21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15.95" thickBot="1">
      <c r="A20" s="13"/>
      <c r="B20" s="15"/>
      <c r="C20" s="21"/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15.95" thickBot="1">
      <c r="A21" s="13"/>
      <c r="B21" s="15"/>
      <c r="C21" s="21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15.95" thickBot="1">
      <c r="A22" s="13"/>
      <c r="B22" s="15"/>
      <c r="C22" s="21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15.95" thickBot="1">
      <c r="A23" s="13"/>
      <c r="B23" s="15"/>
      <c r="C23" s="21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15.95" thickBot="1">
      <c r="A24" s="13"/>
      <c r="B24" s="15"/>
      <c r="C24" s="21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15.95" thickBot="1">
      <c r="A25" s="13"/>
      <c r="B25" s="15"/>
      <c r="C25" s="21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5.95" thickBot="1">
      <c r="A26" s="13"/>
      <c r="B26" s="15"/>
      <c r="C26" s="21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15.95" thickBot="1">
      <c r="A27" s="13"/>
      <c r="B27" s="15"/>
      <c r="C27" s="21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5.95" thickBot="1">
      <c r="A28" s="13"/>
      <c r="B28" s="15"/>
      <c r="C28" s="21"/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5.95" thickBot="1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5.95" thickBot="1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5.95" thickBot="1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5.95" thickBot="1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5.95" thickBot="1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5.95" thickBot="1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5.95" thickBot="1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5.95" thickBot="1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5.95" thickBot="1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5.95" thickBot="1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5.95" thickBot="1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5.95" thickBot="1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5.95" thickBot="1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5.95" thickBot="1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5.95" thickBot="1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5.95" thickBot="1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5.95" thickBot="1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5.95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5.95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5.95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5.95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5.95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5.95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5.95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5.95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5.95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5.95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5.95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5.95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5.95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5.95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5.95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5.95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5.95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5.95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5.95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5.95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5.95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5.95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5.95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5.95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5.95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5.95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5.95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5.95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5.95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5.95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5.95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5.95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5.95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5.95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5.95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5.95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5.95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5.95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5.95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5.95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5.95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5.95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5.95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5.95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5.95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5.95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5.95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5.95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5.95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5.95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5.95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5.95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5.95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5.95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5.95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5.95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5.95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5.95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5.95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5.95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5.95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5.95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5.95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5.95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5.95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5.95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5.95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5.95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5.95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5.95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5.95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5.95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5.95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5.95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5.95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5.95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5.95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5.95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5.95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5.95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5.95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5.95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5.95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5.95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5.95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5.95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5.95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5.95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5.95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5.95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5.95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5.95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5.95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5.95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5.95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5.95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5.95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5.95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5.95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5.95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5.95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5.95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5.95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5.95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5.95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5.95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5.9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5.9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5.9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5.9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5.9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5.9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5.9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5.9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5.9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5.9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5.9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5.9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5.9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5.9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5.9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5.9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5.9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5.9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5.9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5.9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5.9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5.9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5.9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5.9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5.9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5.9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5.9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5.9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5.9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5.9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5.9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5.9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5.9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5.9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5.9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5.9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5.9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5.9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5.9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5.9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5.9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5.9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5.9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5.9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5.9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5.9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5.9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5.9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5.9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5.9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5.9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5.9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5.9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5.9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5.9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5.9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5.9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5.9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5.9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5.9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5.9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5.9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5.9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5.9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5.9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5.9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5.9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5.9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5.9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5.9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5.9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5.9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5.9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5.9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5.9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5.9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5.9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5.9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5.9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5.9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5.9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5.9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5.9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5.9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5.9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5.9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5.9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5.9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5.9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5.9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5.9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5.9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5.9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5.9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5.9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5.9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5.9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5.9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5.9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5.9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fitToWidth="0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abSelected="1" workbookViewId="0">
      <selection activeCell="K47" sqref="K47"/>
    </sheetView>
  </sheetViews>
  <sheetFormatPr defaultRowHeight="15.6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60</v>
      </c>
      <c r="B1" s="28"/>
      <c r="C1" s="29"/>
      <c r="D1" s="29"/>
      <c r="E1" s="29"/>
      <c r="F1" s="30"/>
      <c r="J1" t="s">
        <v>61</v>
      </c>
      <c r="K1" t="s">
        <v>62</v>
      </c>
    </row>
    <row r="2" spans="1:11" ht="39.950000000000003" customHeight="1">
      <c r="A2" s="6" t="s">
        <v>20</v>
      </c>
      <c r="B2" s="26" t="s">
        <v>63</v>
      </c>
      <c r="C2" s="27"/>
      <c r="D2" s="27"/>
      <c r="E2" s="27"/>
      <c r="F2" s="31"/>
      <c r="J2" s="9" t="s">
        <v>64</v>
      </c>
      <c r="K2">
        <f>COUNTIF('2. ROSC Active'!C2:C251,J2)</f>
        <v>0</v>
      </c>
    </row>
    <row r="3" spans="1:11" ht="39.950000000000003" customHeight="1">
      <c r="A3" s="24" t="s">
        <v>65</v>
      </c>
      <c r="B3" s="23" t="s">
        <v>66</v>
      </c>
      <c r="C3" s="23" t="s">
        <v>67</v>
      </c>
      <c r="D3" s="23" t="s">
        <v>68</v>
      </c>
      <c r="E3" s="23"/>
      <c r="F3" s="25"/>
      <c r="J3" s="9" t="s">
        <v>69</v>
      </c>
      <c r="K3">
        <f>COUNTIF('2. ROSC Active'!C2:C251,J3)</f>
        <v>0</v>
      </c>
    </row>
    <row r="4" spans="1:11" ht="39.950000000000003" customHeight="1">
      <c r="A4" s="1" t="s">
        <v>70</v>
      </c>
      <c r="B4" s="6" t="s">
        <v>71</v>
      </c>
      <c r="C4" s="6" t="s">
        <v>72</v>
      </c>
      <c r="D4" s="6" t="s">
        <v>73</v>
      </c>
      <c r="E4" s="6" t="s">
        <v>74</v>
      </c>
      <c r="F4" s="7"/>
      <c r="J4" s="9" t="s">
        <v>75</v>
      </c>
      <c r="K4">
        <f>COUNTIF('2. ROSC Active'!C2:C251,J4)</f>
        <v>0</v>
      </c>
    </row>
    <row r="5" spans="1:11" ht="39.950000000000003" customHeight="1">
      <c r="A5" s="1" t="s">
        <v>76</v>
      </c>
      <c r="B5" s="6" t="s">
        <v>77</v>
      </c>
      <c r="C5" s="6" t="s">
        <v>78</v>
      </c>
      <c r="D5" s="6" t="s">
        <v>37</v>
      </c>
      <c r="E5" s="6"/>
      <c r="F5" s="7"/>
      <c r="J5" s="9" t="s">
        <v>79</v>
      </c>
      <c r="K5">
        <f>COUNTIF('2. ROSC Active'!C2:C251,J5)</f>
        <v>0</v>
      </c>
    </row>
    <row r="6" spans="1:11" ht="39.950000000000003" customHeight="1">
      <c r="A6" s="1" t="s">
        <v>80</v>
      </c>
      <c r="B6" s="6" t="s">
        <v>81</v>
      </c>
      <c r="C6" s="6" t="s">
        <v>82</v>
      </c>
      <c r="D6" s="6" t="s">
        <v>83</v>
      </c>
      <c r="E6" s="6"/>
      <c r="F6" s="7"/>
      <c r="J6" s="9" t="s">
        <v>84</v>
      </c>
      <c r="K6">
        <f>COUNTIF('2. ROSC Active'!C2:C251,J6)</f>
        <v>0</v>
      </c>
    </row>
    <row r="7" spans="1:11" ht="51" customHeight="1">
      <c r="A7" s="1" t="s">
        <v>85</v>
      </c>
      <c r="B7" s="6" t="s">
        <v>86</v>
      </c>
      <c r="C7" s="6" t="s">
        <v>87</v>
      </c>
      <c r="D7" s="6" t="s">
        <v>88</v>
      </c>
      <c r="E7" s="6" t="s">
        <v>89</v>
      </c>
      <c r="F7" s="6" t="s">
        <v>90</v>
      </c>
      <c r="J7" s="9" t="s">
        <v>91</v>
      </c>
      <c r="K7">
        <f>COUNTIF('2. ROSC Active'!C2:C251,J7)</f>
        <v>0</v>
      </c>
    </row>
    <row r="8" spans="1:11" ht="48.75" customHeight="1">
      <c r="A8" s="1" t="s">
        <v>92</v>
      </c>
      <c r="B8" s="6" t="s">
        <v>93</v>
      </c>
      <c r="C8" s="6" t="s">
        <v>94</v>
      </c>
      <c r="D8" s="23" t="s">
        <v>95</v>
      </c>
      <c r="E8" s="6" t="s">
        <v>96</v>
      </c>
      <c r="F8" s="6" t="s">
        <v>97</v>
      </c>
      <c r="J8" s="9" t="s">
        <v>98</v>
      </c>
      <c r="K8">
        <f>COUNTIF('2. ROSC Active'!C2:C251,J8)</f>
        <v>0</v>
      </c>
    </row>
    <row r="9" spans="1:11" ht="47.25" customHeight="1">
      <c r="A9" s="1" t="s">
        <v>99</v>
      </c>
      <c r="B9" s="6" t="s">
        <v>100</v>
      </c>
      <c r="C9" s="6" t="s">
        <v>43</v>
      </c>
      <c r="D9" s="6" t="s">
        <v>101</v>
      </c>
      <c r="E9" s="6" t="s">
        <v>58</v>
      </c>
      <c r="F9" s="7"/>
      <c r="J9" s="9" t="s">
        <v>77</v>
      </c>
      <c r="K9">
        <f>COUNTIF('2. ROSC Active'!C2:C251,J9)</f>
        <v>0</v>
      </c>
    </row>
    <row r="10" spans="1:11" ht="39.950000000000003" customHeight="1">
      <c r="A10" s="1" t="s">
        <v>102</v>
      </c>
      <c r="B10" s="6" t="s">
        <v>103</v>
      </c>
      <c r="C10" s="6" t="s">
        <v>104</v>
      </c>
      <c r="D10" s="6" t="s">
        <v>105</v>
      </c>
      <c r="E10" s="6" t="s">
        <v>48</v>
      </c>
      <c r="F10" s="7"/>
      <c r="J10" s="9" t="s">
        <v>78</v>
      </c>
      <c r="K10">
        <f>COUNTIF('2. ROSC Active'!C2:C251,J10)</f>
        <v>0</v>
      </c>
    </row>
    <row r="11" spans="1:11" ht="54.75" customHeight="1">
      <c r="A11" s="1" t="s">
        <v>106</v>
      </c>
      <c r="B11" s="6" t="s">
        <v>107</v>
      </c>
      <c r="C11" s="6" t="s">
        <v>108</v>
      </c>
      <c r="D11" s="6" t="s">
        <v>109</v>
      </c>
      <c r="E11" s="6" t="s">
        <v>110</v>
      </c>
      <c r="F11" s="6" t="s">
        <v>55</v>
      </c>
      <c r="J11" s="9" t="s">
        <v>37</v>
      </c>
      <c r="K11">
        <f>COUNTIF('2. ROSC Active'!C2:C251,J11)</f>
        <v>3</v>
      </c>
    </row>
    <row r="12" spans="1:11" ht="39.950000000000003" customHeight="1">
      <c r="A12" s="1" t="s">
        <v>111</v>
      </c>
      <c r="B12" s="6" t="s">
        <v>112</v>
      </c>
      <c r="C12" s="6" t="s">
        <v>113</v>
      </c>
      <c r="D12" s="6" t="s">
        <v>114</v>
      </c>
      <c r="E12" s="6" t="s">
        <v>115</v>
      </c>
      <c r="F12" s="7"/>
      <c r="J12" s="9" t="s">
        <v>82</v>
      </c>
      <c r="K12">
        <f>COUNTIF('2. ROSC Active'!C2:C251,J12)</f>
        <v>0</v>
      </c>
    </row>
    <row r="13" spans="1:11" ht="39.950000000000003" customHeight="1">
      <c r="A13" s="1" t="s">
        <v>116</v>
      </c>
      <c r="B13" s="6" t="s">
        <v>117</v>
      </c>
      <c r="C13" s="6" t="s">
        <v>118</v>
      </c>
      <c r="D13" s="6"/>
      <c r="E13" s="6"/>
      <c r="F13" s="7"/>
      <c r="J13" s="9" t="s">
        <v>83</v>
      </c>
      <c r="K13">
        <f>COUNTIF('2. ROSC Active'!C2:C251,J13)</f>
        <v>0</v>
      </c>
    </row>
    <row r="14" spans="1:11" ht="39.950000000000003" customHeight="1">
      <c r="A14" s="1" t="s">
        <v>119</v>
      </c>
      <c r="B14" s="6" t="s">
        <v>91</v>
      </c>
      <c r="C14" s="8" t="s">
        <v>79</v>
      </c>
      <c r="D14" s="6" t="s">
        <v>84</v>
      </c>
      <c r="E14" s="6" t="s">
        <v>98</v>
      </c>
      <c r="F14" s="7"/>
      <c r="J14" s="9" t="s">
        <v>81</v>
      </c>
      <c r="K14">
        <f>COUNTIF('2. ROSC Active'!C2:C251,J14)</f>
        <v>0</v>
      </c>
    </row>
    <row r="15" spans="1:11" ht="39.950000000000003" customHeight="1">
      <c r="A15" s="1" t="s">
        <v>120</v>
      </c>
      <c r="B15" s="6" t="s">
        <v>121</v>
      </c>
      <c r="C15" s="6" t="s">
        <v>122</v>
      </c>
      <c r="D15" s="6"/>
      <c r="E15" s="6"/>
      <c r="F15" s="7"/>
      <c r="J15" s="9" t="s">
        <v>95</v>
      </c>
      <c r="K15">
        <f>COUNTIF('2. ROSC Active'!C2:C251,J15)</f>
        <v>0</v>
      </c>
    </row>
    <row r="16" spans="1:11" ht="39.950000000000003" customHeight="1">
      <c r="A16" s="24" t="s">
        <v>123</v>
      </c>
      <c r="B16" s="23" t="s">
        <v>124</v>
      </c>
      <c r="C16" s="23"/>
      <c r="D16" s="23"/>
      <c r="E16" s="23"/>
      <c r="F16" s="7"/>
      <c r="J16" s="9" t="s">
        <v>94</v>
      </c>
      <c r="K16">
        <f>COUNTIF('2. ROSC Active'!C2:C251,J16)</f>
        <v>0</v>
      </c>
    </row>
    <row r="17" spans="1:11" ht="39.950000000000003" customHeight="1">
      <c r="A17" s="24" t="s">
        <v>125</v>
      </c>
      <c r="B17" s="6" t="s">
        <v>64</v>
      </c>
      <c r="C17" s="6" t="s">
        <v>69</v>
      </c>
      <c r="D17" s="6" t="s">
        <v>75</v>
      </c>
      <c r="E17" s="6"/>
      <c r="F17" s="7"/>
      <c r="J17" s="9" t="s">
        <v>93</v>
      </c>
      <c r="K17">
        <f>COUNTIF('2. ROSC Active'!C2:C251,J17)</f>
        <v>0</v>
      </c>
    </row>
    <row r="18" spans="1:11">
      <c r="J18" s="9" t="s">
        <v>97</v>
      </c>
      <c r="K18">
        <f>COUNTIF('2. ROSC Active'!C2:C251,J18)</f>
        <v>0</v>
      </c>
    </row>
    <row r="19" spans="1:11">
      <c r="J19" s="9" t="s">
        <v>96</v>
      </c>
      <c r="K19">
        <f>COUNTIF('2. ROSC Active'!C2:C251,J19)</f>
        <v>0</v>
      </c>
    </row>
    <row r="20" spans="1:11">
      <c r="J20" s="9" t="s">
        <v>105</v>
      </c>
      <c r="K20">
        <f>COUNTIF('2. ROSC Active'!C2:C251,J20)</f>
        <v>0</v>
      </c>
    </row>
    <row r="21" spans="1:11">
      <c r="J21" s="9" t="s">
        <v>104</v>
      </c>
      <c r="K21">
        <f>COUNTIF('2. ROSC Active'!C2:C251,J21)</f>
        <v>0</v>
      </c>
    </row>
    <row r="22" spans="1:11">
      <c r="J22" s="9" t="s">
        <v>103</v>
      </c>
      <c r="K22">
        <f>COUNTIF('2. ROSC Active'!C2:C251,J22)</f>
        <v>0</v>
      </c>
    </row>
    <row r="23" spans="1:11">
      <c r="J23" s="9" t="s">
        <v>48</v>
      </c>
      <c r="K23">
        <f>COUNTIF('2. ROSC Active'!C2:C251,J23)</f>
        <v>1</v>
      </c>
    </row>
    <row r="24" spans="1:11">
      <c r="J24" s="9" t="s">
        <v>112</v>
      </c>
      <c r="K24">
        <f>COUNTIF('2. ROSC Active'!C2:C251,J24)</f>
        <v>0</v>
      </c>
    </row>
    <row r="25" spans="1:11">
      <c r="J25" s="9" t="s">
        <v>115</v>
      </c>
      <c r="K25">
        <f>COUNTIF('2. ROSC Active'!C2:C251,J25)</f>
        <v>0</v>
      </c>
    </row>
    <row r="26" spans="1:11">
      <c r="J26" s="9" t="s">
        <v>114</v>
      </c>
      <c r="K26">
        <f>COUNTIF('2. ROSC Active'!C2:C251,J26)</f>
        <v>0</v>
      </c>
    </row>
    <row r="27" spans="1:11">
      <c r="J27" s="9" t="s">
        <v>113</v>
      </c>
      <c r="K27">
        <f>COUNTIF('2. ROSC Active'!C2:C251,J27)</f>
        <v>0</v>
      </c>
    </row>
    <row r="28" spans="1:11">
      <c r="J28" s="9" t="s">
        <v>110</v>
      </c>
      <c r="K28">
        <f>COUNTIF('2. ROSC Active'!C2:C251,J28)</f>
        <v>0</v>
      </c>
    </row>
    <row r="29" spans="1:11">
      <c r="J29" s="9" t="s">
        <v>108</v>
      </c>
      <c r="K29">
        <f>COUNTIF('2. ROSC Active'!C2:C251,J29)</f>
        <v>0</v>
      </c>
    </row>
    <row r="30" spans="1:11">
      <c r="J30" s="9" t="s">
        <v>109</v>
      </c>
      <c r="K30">
        <f>COUNTIF('2. ROSC Active'!C2:C251,J30)</f>
        <v>0</v>
      </c>
    </row>
    <row r="31" spans="1:11">
      <c r="J31" s="9" t="s">
        <v>107</v>
      </c>
      <c r="K31">
        <f>COUNTIF('2. ROSC Active'!C2:C251,J31)</f>
        <v>0</v>
      </c>
    </row>
    <row r="32" spans="1:11">
      <c r="J32" s="9" t="s">
        <v>55</v>
      </c>
      <c r="K32">
        <f>COUNTIF('2. ROSC Active'!C2:C251,J32)</f>
        <v>1</v>
      </c>
    </row>
    <row r="33" spans="10:11">
      <c r="J33" s="9" t="s">
        <v>124</v>
      </c>
      <c r="K33">
        <f>COUNTIF('2. ROSC Active'!C2:C251,J33)</f>
        <v>0</v>
      </c>
    </row>
    <row r="34" spans="10:11">
      <c r="J34" s="9" t="s">
        <v>67</v>
      </c>
      <c r="K34">
        <f>COUNTIF('2. ROSC Active'!C2:C251,J34)</f>
        <v>0</v>
      </c>
    </row>
    <row r="35" spans="10:11">
      <c r="J35" s="9" t="s">
        <v>68</v>
      </c>
      <c r="K35">
        <f>COUNTIF('2. ROSC Active'!C2:C251,J35)</f>
        <v>0</v>
      </c>
    </row>
    <row r="36" spans="10:11">
      <c r="J36" s="9" t="s">
        <v>66</v>
      </c>
      <c r="K36">
        <f>COUNTIF('2. ROSC Active'!C2:C251,J36)</f>
        <v>0</v>
      </c>
    </row>
    <row r="37" spans="10:11">
      <c r="J37" s="9" t="s">
        <v>72</v>
      </c>
      <c r="K37">
        <f>COUNTIF('2. ROSC Active'!C2:C251,J37)</f>
        <v>0</v>
      </c>
    </row>
    <row r="38" spans="10:11">
      <c r="J38" s="9" t="s">
        <v>73</v>
      </c>
      <c r="K38">
        <f>COUNTIF('2. ROSC Active'!C2:C251,J38)</f>
        <v>0</v>
      </c>
    </row>
    <row r="39" spans="10:11">
      <c r="J39" s="9" t="s">
        <v>74</v>
      </c>
      <c r="K39">
        <f>COUNTIF('2. ROSC Active'!C2:C251,J39)</f>
        <v>0</v>
      </c>
    </row>
    <row r="40" spans="10:11">
      <c r="J40" s="9" t="s">
        <v>71</v>
      </c>
      <c r="K40">
        <f>COUNTIF('2. ROSC Active'!C2:C251,J40)</f>
        <v>0</v>
      </c>
    </row>
    <row r="41" spans="10:11">
      <c r="J41" s="9" t="s">
        <v>88</v>
      </c>
      <c r="K41">
        <f>COUNTIF('2. ROSC Active'!C2:C251,J41)</f>
        <v>0</v>
      </c>
    </row>
    <row r="42" spans="10:11">
      <c r="J42" s="9" t="s">
        <v>126</v>
      </c>
      <c r="K42">
        <f>COUNTIF('2. ROSC Active'!C2:C251,J42)</f>
        <v>0</v>
      </c>
    </row>
    <row r="43" spans="10:11">
      <c r="J43" s="9" t="s">
        <v>90</v>
      </c>
      <c r="K43">
        <f>COUNTIF('2. ROSC Active'!C2:C251,J43)</f>
        <v>0</v>
      </c>
    </row>
    <row r="44" spans="10:11">
      <c r="J44" s="9" t="s">
        <v>87</v>
      </c>
      <c r="K44">
        <f>COUNTIF('2. ROSC Active'!C2:C251,J44)</f>
        <v>0</v>
      </c>
    </row>
    <row r="45" spans="10:11">
      <c r="J45" s="9" t="s">
        <v>89</v>
      </c>
      <c r="K45">
        <f>COUNTIF('2. ROSC Active'!C2:C251,J45)</f>
        <v>0</v>
      </c>
    </row>
    <row r="46" spans="10:11">
      <c r="J46" s="9" t="s">
        <v>58</v>
      </c>
      <c r="K46">
        <f>COUNTIF('2. ROSC Active'!C2:C251,J46)</f>
        <v>1</v>
      </c>
    </row>
    <row r="47" spans="10:11">
      <c r="J47" s="9" t="s">
        <v>43</v>
      </c>
      <c r="K47">
        <f>COUNTIF('2. ROSC Active'!C2:C251,J47)</f>
        <v>1</v>
      </c>
    </row>
    <row r="48" spans="10:11">
      <c r="J48" s="9" t="s">
        <v>100</v>
      </c>
      <c r="K48">
        <f>COUNTIF('2. ROSC Active'!C2:C251,J48)</f>
        <v>0</v>
      </c>
    </row>
    <row r="49" spans="10:11">
      <c r="J49" s="9" t="s">
        <v>101</v>
      </c>
      <c r="K49">
        <f>COUNTIF('2. ROSC Active'!C2:C251,J49)</f>
        <v>0</v>
      </c>
    </row>
    <row r="50" spans="10:11">
      <c r="J50" s="9" t="s">
        <v>117</v>
      </c>
      <c r="K50">
        <f>COUNTIF('2. ROSC Active'!C2:C251,J50)</f>
        <v>0</v>
      </c>
    </row>
    <row r="51" spans="10:11">
      <c r="J51" s="9" t="s">
        <v>118</v>
      </c>
      <c r="K51">
        <f>COUNTIF('2. ROSC Active'!C2:C251,J51)</f>
        <v>0</v>
      </c>
    </row>
    <row r="52" spans="10:11">
      <c r="J52" s="9" t="s">
        <v>121</v>
      </c>
      <c r="K52">
        <f>COUNTIF('2. ROSC Active'!C2:C251,J52)</f>
        <v>0</v>
      </c>
    </row>
    <row r="53" spans="10:11">
      <c r="J53" s="9" t="s">
        <v>122</v>
      </c>
      <c r="K53">
        <f>COUNTIF('2. ROSC Active'!C2:C251,J53)</f>
        <v>0</v>
      </c>
    </row>
    <row r="55" spans="10:11">
      <c r="J55" s="9" t="s">
        <v>127</v>
      </c>
      <c r="K55">
        <f>SUM(K2:K53)</f>
        <v>7</v>
      </c>
    </row>
    <row r="56" spans="10:11">
      <c r="J56" s="9" t="s">
        <v>128</v>
      </c>
      <c r="K56">
        <f>COUNTIF(K2:K53, "&gt;0")</f>
        <v>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D9EC7-4E8D-486A-8D12-15CCF4AB7D8F}"/>
</file>

<file path=customXml/itemProps2.xml><?xml version="1.0" encoding="utf-8"?>
<ds:datastoreItem xmlns:ds="http://schemas.openxmlformats.org/officeDocument/2006/customXml" ds:itemID="{103C38D6-7FE5-4AE1-93C9-F09077A03B3F}"/>
</file>

<file path=customXml/itemProps3.xml><?xml version="1.0" encoding="utf-8"?>
<ds:datastoreItem xmlns:ds="http://schemas.openxmlformats.org/officeDocument/2006/customXml" ds:itemID="{27BF8D89-2C69-40BE-8C99-C36BAAE2A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2024-10-31T19:15:21Z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