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SC\"/>
    </mc:Choice>
  </mc:AlternateContent>
  <xr:revisionPtr revIDLastSave="2" documentId="13_ncr:1_{4C8873D2-0252-49FC-B3EF-BA321934AF28}" xr6:coauthVersionLast="47" xr6:coauthVersionMax="47" xr10:uidLastSave="{8FCDB085-0F7F-482A-A437-C8B8C4CB9B82}"/>
  <bookViews>
    <workbookView xWindow="-120" yWindow="-120" windowWidth="29040" windowHeight="157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<sst xmlns="http://schemas.openxmlformats.org/spreadsheetml/2006/main" count="287" uniqueCount="180">
  <si>
    <t>Council Name</t>
  </si>
  <si>
    <t>Bounce Back 2 Life</t>
  </si>
  <si>
    <t>Lead Agency</t>
  </si>
  <si>
    <t>Lights of Zion</t>
  </si>
  <si>
    <t>Lead Agency Address</t>
  </si>
  <si>
    <t>11636 S Halsted, Chicago, IL 60628</t>
  </si>
  <si>
    <t>Project Coordinator(s)</t>
  </si>
  <si>
    <t>Araina Mickens</t>
  </si>
  <si>
    <t>Project Coordinator(s) Phone Number</t>
  </si>
  <si>
    <t>708-932-1904</t>
  </si>
  <si>
    <t>Coordinator(s) Email</t>
  </si>
  <si>
    <t>ajmickens56@gmail.com</t>
  </si>
  <si>
    <t>Additional Contact/Supervisor</t>
  </si>
  <si>
    <t>Katrese Joyce</t>
  </si>
  <si>
    <t>Additional Contact Email and Phone Number</t>
  </si>
  <si>
    <t>katresej@gmail.com, 708-516-6506</t>
  </si>
  <si>
    <t>Geographical Location(s) Covered</t>
  </si>
  <si>
    <t>Harvey, Riverdale, Dolton, Dixmoor, Phoenix, Hazel Crest, East Hazel Crest, Markham, Posen, South Holland, and Robbins</t>
  </si>
  <si>
    <t>DHS Region</t>
  </si>
  <si>
    <t>Southeastern Cook County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</si>
  <si>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</si>
  <si>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</si>
  <si>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</si>
  <si>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</si>
  <si>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</si>
  <si>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</si>
  <si>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</si>
  <si>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</si>
  <si>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</si>
  <si>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</si>
  <si>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</si>
  <si>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</si>
  <si>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</si>
  <si>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</si>
  <si>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</si>
  <si>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</si>
  <si>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</si>
  <si>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</si>
  <si>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</si>
  <si>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</si>
  <si>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</si>
  <si>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</si>
  <si>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Kameelah Jones</t>
  </si>
  <si>
    <t>Education: Other</t>
  </si>
  <si>
    <t>Donald Turner</t>
  </si>
  <si>
    <t>Service Providers: Employment Programs</t>
  </si>
  <si>
    <t>Angelia Whaler</t>
  </si>
  <si>
    <t>Healthcare: Hospital</t>
  </si>
  <si>
    <t>Advocate Hospital</t>
  </si>
  <si>
    <t>Cheralle Reeves</t>
  </si>
  <si>
    <t>University of Chicago Hospital</t>
  </si>
  <si>
    <t>Wendal Brown</t>
  </si>
  <si>
    <t>Treatment: Local Provider</t>
  </si>
  <si>
    <t>Oak Street Health</t>
  </si>
  <si>
    <t>Chief Robert Collins</t>
  </si>
  <si>
    <t>Law Enforcement: Local Police</t>
  </si>
  <si>
    <t xml:space="preserve">Dolton Police </t>
  </si>
  <si>
    <t>Dwayne Gavin</t>
  </si>
  <si>
    <t>Business:  Local Business</t>
  </si>
  <si>
    <t>DORICO, INC</t>
  </si>
  <si>
    <t>Darrell Dean</t>
  </si>
  <si>
    <t>DNA Credit Card Processing</t>
  </si>
  <si>
    <t>Edward Jones Jr.</t>
  </si>
  <si>
    <t>All Seasons Construction</t>
  </si>
  <si>
    <t>Andre Davis</t>
  </si>
  <si>
    <t>The Davis Global LLC</t>
  </si>
  <si>
    <t>Will Davis</t>
  </si>
  <si>
    <t>Government: State Official</t>
  </si>
  <si>
    <t>State Representative</t>
  </si>
  <si>
    <t>Marvin Holman</t>
  </si>
  <si>
    <t>Government: Local Official</t>
  </si>
  <si>
    <t>Danny Fayson</t>
  </si>
  <si>
    <t>PLE: Substance Use</t>
  </si>
  <si>
    <t>D&amp;L Remodeling and Repair</t>
  </si>
  <si>
    <t>Aisha Esquivel</t>
  </si>
  <si>
    <t>PLE: Other</t>
  </si>
  <si>
    <t>Alisha Lee Johnson</t>
  </si>
  <si>
    <t>Etta Davis</t>
  </si>
  <si>
    <t>Jeremiah Johnson</t>
  </si>
  <si>
    <t>Cynthia Cotton</t>
  </si>
  <si>
    <t>Community Assistance Programs (CAPs)</t>
  </si>
  <si>
    <t>Devon Dill</t>
  </si>
  <si>
    <t>Sam Hill</t>
  </si>
  <si>
    <t>Service Providers: Other</t>
  </si>
  <si>
    <t>Kirby Rehabilitation</t>
  </si>
  <si>
    <t>Laura Hill</t>
  </si>
  <si>
    <t>Bob Jackson</t>
  </si>
  <si>
    <t>Service Providers: Harm Reduction</t>
  </si>
  <si>
    <t>Roseland CeaseFire</t>
  </si>
  <si>
    <t>John Apprentice</t>
  </si>
  <si>
    <t>Service Providers: Programs for Unhoused Individuals</t>
  </si>
  <si>
    <t>Apprentice House</t>
  </si>
  <si>
    <t>Taurean Mickens</t>
  </si>
  <si>
    <t>Pastor William Jenkins</t>
  </si>
  <si>
    <t>Faith-based: Local Pastor</t>
  </si>
  <si>
    <t>Flesh Becoming Word Ministries</t>
  </si>
  <si>
    <t>Pastor Steve Jones</t>
  </si>
  <si>
    <t>Praise Deliverance Center</t>
  </si>
  <si>
    <t>Pastor William Fleshman</t>
  </si>
  <si>
    <t>Abundant Living Christian Center</t>
  </si>
  <si>
    <t>Demond Mickens</t>
  </si>
  <si>
    <t>Media: All</t>
  </si>
  <si>
    <t>Talisa Smith</t>
  </si>
  <si>
    <t>Strive ABA</t>
  </si>
  <si>
    <t>Pastor Carl White</t>
  </si>
  <si>
    <t>Faith-based: Other</t>
  </si>
  <si>
    <t>Victory Christian International Ministries</t>
  </si>
  <si>
    <t>Kenneth Brown</t>
  </si>
  <si>
    <t>Family: Mental Health</t>
  </si>
  <si>
    <t>Vashti Hatch</t>
  </si>
  <si>
    <t>Leah Kirby</t>
  </si>
  <si>
    <t>Cynthia Cobbs</t>
  </si>
  <si>
    <t>Judicial: Other</t>
  </si>
  <si>
    <t>Cook County Court System</t>
  </si>
  <si>
    <t>Dedrick Jenkins</t>
  </si>
  <si>
    <t>Marcia McCullough</t>
  </si>
  <si>
    <t>Government: County Official</t>
  </si>
  <si>
    <t>Cook County Health</t>
  </si>
  <si>
    <t>Lori Dill</t>
  </si>
  <si>
    <t>Recovery Supports: Housing</t>
  </si>
  <si>
    <t>South Suburban Council</t>
  </si>
  <si>
    <t>Johnny Tate</t>
  </si>
  <si>
    <t>Kyle Copeland</t>
  </si>
  <si>
    <t>Ashley Hayes</t>
  </si>
  <si>
    <t>Lurie Children's Hospital</t>
  </si>
  <si>
    <t>Keeaira Jones</t>
  </si>
  <si>
    <t>Chicago Police Department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</si>
  <si>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</si>
  <si>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</si>
  <si>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</si>
  <si>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</si>
  <si>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</si>
  <si>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</si>
  <si>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</si>
  <si>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</si>
  <si>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</si>
  <si>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</si>
  <si>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Other</t>
  </si>
  <si>
    <t>Business: Other</t>
  </si>
  <si>
    <t>Faith-based Groups</t>
  </si>
  <si>
    <t>Faith-based: Ministerial Alliance</t>
  </si>
  <si>
    <t>Education: GED programs</t>
  </si>
  <si>
    <t>Family/Parents</t>
  </si>
  <si>
    <t>Family: Substance Use</t>
  </si>
  <si>
    <t>Family: Other</t>
  </si>
  <si>
    <t>Education: Local K-12</t>
  </si>
  <si>
    <t>Service Providers</t>
  </si>
  <si>
    <t xml:space="preserve">Service Providers: Harm Reduction </t>
  </si>
  <si>
    <t>Service Providers: Violence Prevention</t>
  </si>
  <si>
    <t>Education: Local University</t>
  </si>
  <si>
    <t>State/Local/Tribal Government</t>
  </si>
  <si>
    <t>Government: 708 Board</t>
  </si>
  <si>
    <t>Government: Re-entry programs</t>
  </si>
  <si>
    <t>Substance Use Treatment Organizations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</si>
  <si>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</si>
  <si>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</si>
  <si>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</si>
  <si>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</si>
  <si>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</si>
  <si>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County Health Department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</si>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</sst>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ColWidth="8.875" defaultRowHeight="15.75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15</v>
      </c>
    </row>
    <row r="9" spans="1:2" ht="33" customHeight="1">
      <c r="A9" s="5" t="s">
        <v>16</v>
      </c>
      <c r="B9" s="10" t="s">
        <v>17</v>
      </c>
    </row>
    <row r="10" spans="1:2" ht="33" customHeight="1">
      <c r="A10" s="2" t="s">
        <v>18</v>
      </c>
      <c r="B10" s="11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G2" sqref="G2"/>
    </sheetView>
  </sheetViews>
  <sheetFormatPr defaultColWidth="8.875" defaultRowHeight="15.7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9" width="7.1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>
      <c r="A1" s="17" t="s">
        <v>20</v>
      </c>
      <c r="B1" s="17" t="s">
        <v>21</v>
      </c>
      <c r="C1" s="17" t="s">
        <v>22</v>
      </c>
      <c r="D1" s="17" t="s">
        <v>23</v>
      </c>
      <c r="E1" s="18" t="s">
        <v>24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29</v>
      </c>
      <c r="K1" s="18" t="s">
        <v>30</v>
      </c>
      <c r="L1" s="18" t="s">
        <v>31</v>
      </c>
      <c r="M1" s="18" t="s">
        <v>32</v>
      </c>
      <c r="N1" s="18" t="s">
        <v>33</v>
      </c>
      <c r="O1" s="18" t="s">
        <v>34</v>
      </c>
      <c r="P1" s="18" t="s">
        <v>35</v>
      </c>
      <c r="Q1" s="19" t="s">
        <v>36</v>
      </c>
      <c r="R1" s="20" t="s">
        <v>37</v>
      </c>
    </row>
    <row r="2" spans="1:18" ht="48" thickBot="1">
      <c r="A2" s="13" t="s">
        <v>38</v>
      </c>
      <c r="B2" s="15">
        <v>44013</v>
      </c>
      <c r="C2" s="21" t="s">
        <v>39</v>
      </c>
      <c r="D2" s="13" t="s">
        <v>40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 t="s">
        <v>41</v>
      </c>
    </row>
    <row r="3" spans="1:18" ht="16.5" thickBot="1">
      <c r="A3" s="13" t="s">
        <v>42</v>
      </c>
      <c r="B3" s="15">
        <v>44825</v>
      </c>
      <c r="C3" s="21" t="s">
        <v>43</v>
      </c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/>
    </row>
    <row r="4" spans="1:18" ht="16.5" thickBot="1">
      <c r="A4" s="13" t="s">
        <v>44</v>
      </c>
      <c r="B4" s="15">
        <v>44825</v>
      </c>
      <c r="C4" s="21" t="s">
        <v>43</v>
      </c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32.25" thickBot="1">
      <c r="A5" s="13" t="s">
        <v>13</v>
      </c>
      <c r="B5" s="15">
        <v>45126</v>
      </c>
      <c r="C5" s="21" t="s">
        <v>45</v>
      </c>
      <c r="D5" s="13" t="s">
        <v>3</v>
      </c>
      <c r="E5" s="12">
        <v>1</v>
      </c>
      <c r="F5" s="12">
        <v>1</v>
      </c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3</v>
      </c>
      <c r="R5" s="22"/>
    </row>
    <row r="6" spans="1:18" ht="16.5" thickBot="1">
      <c r="A6" s="13" t="s">
        <v>46</v>
      </c>
      <c r="B6" s="15">
        <v>44825</v>
      </c>
      <c r="C6" s="21" t="s">
        <v>47</v>
      </c>
      <c r="D6" s="13" t="s">
        <v>48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/>
    </row>
    <row r="7" spans="1:18" ht="32.25" thickBot="1">
      <c r="A7" s="13" t="s">
        <v>49</v>
      </c>
      <c r="B7" s="15">
        <v>44825</v>
      </c>
      <c r="C7" s="21" t="s">
        <v>47</v>
      </c>
      <c r="D7" s="13" t="s">
        <v>50</v>
      </c>
      <c r="E7" s="12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1</v>
      </c>
      <c r="R7" s="22"/>
    </row>
    <row r="8" spans="1:18" ht="32.25" thickBot="1">
      <c r="A8" s="13" t="s">
        <v>51</v>
      </c>
      <c r="B8" s="15">
        <v>44825</v>
      </c>
      <c r="C8" s="21" t="s">
        <v>52</v>
      </c>
      <c r="D8" s="13" t="s">
        <v>53</v>
      </c>
      <c r="E8" s="12">
        <v>1</v>
      </c>
      <c r="F8" s="12">
        <v>1</v>
      </c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3</v>
      </c>
      <c r="R8" s="22"/>
    </row>
    <row r="9" spans="1:18" ht="32.25" thickBot="1">
      <c r="A9" s="13" t="s">
        <v>54</v>
      </c>
      <c r="B9" s="15">
        <v>44825</v>
      </c>
      <c r="C9" s="21" t="s">
        <v>55</v>
      </c>
      <c r="D9" s="13" t="s">
        <v>56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/>
    </row>
    <row r="10" spans="1:18" ht="32.25" thickBot="1">
      <c r="A10" s="13" t="s">
        <v>57</v>
      </c>
      <c r="B10" s="15">
        <v>44825</v>
      </c>
      <c r="C10" s="21" t="s">
        <v>58</v>
      </c>
      <c r="D10" s="13" t="s">
        <v>59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25" thickBot="1">
      <c r="A11" s="13" t="s">
        <v>60</v>
      </c>
      <c r="B11" s="15">
        <v>44825</v>
      </c>
      <c r="C11" s="21" t="s">
        <v>58</v>
      </c>
      <c r="D11" s="13" t="s">
        <v>61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2.25" thickBot="1">
      <c r="A12" s="13" t="s">
        <v>62</v>
      </c>
      <c r="B12" s="15">
        <v>44839</v>
      </c>
      <c r="C12" s="21" t="s">
        <v>58</v>
      </c>
      <c r="D12" s="13" t="s">
        <v>63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32.25" thickBot="1">
      <c r="A13" s="13" t="s">
        <v>64</v>
      </c>
      <c r="B13" s="15">
        <v>44839</v>
      </c>
      <c r="C13" s="21" t="s">
        <v>58</v>
      </c>
      <c r="D13" s="13" t="s">
        <v>65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2.25" thickBot="1">
      <c r="A14" s="13" t="s">
        <v>66</v>
      </c>
      <c r="B14" s="15">
        <v>44840</v>
      </c>
      <c r="C14" s="21" t="s">
        <v>67</v>
      </c>
      <c r="D14" s="13" t="s">
        <v>68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32.25" thickBot="1">
      <c r="A15" s="13" t="s">
        <v>69</v>
      </c>
      <c r="B15" s="15">
        <v>44825</v>
      </c>
      <c r="C15" s="21" t="s">
        <v>70</v>
      </c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32.25" thickBot="1">
      <c r="A16" s="13" t="s">
        <v>71</v>
      </c>
      <c r="B16" s="15">
        <v>44825</v>
      </c>
      <c r="C16" s="21" t="s">
        <v>72</v>
      </c>
      <c r="D16" s="13" t="s">
        <v>73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16.5" thickBot="1">
      <c r="A17" s="13" t="s">
        <v>74</v>
      </c>
      <c r="B17" s="15">
        <v>44840</v>
      </c>
      <c r="C17" s="21" t="s">
        <v>75</v>
      </c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16.5" thickBot="1">
      <c r="A18" s="13" t="s">
        <v>76</v>
      </c>
      <c r="B18" s="15">
        <v>44840</v>
      </c>
      <c r="C18" s="21" t="s">
        <v>75</v>
      </c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6.5" thickBot="1">
      <c r="A19" s="13" t="s">
        <v>77</v>
      </c>
      <c r="B19" s="15">
        <v>44840</v>
      </c>
      <c r="C19" s="21" t="s">
        <v>75</v>
      </c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16.5" thickBot="1">
      <c r="A20" s="13" t="s">
        <v>78</v>
      </c>
      <c r="B20" s="15">
        <v>44840</v>
      </c>
      <c r="C20" s="21" t="s">
        <v>75</v>
      </c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2.25" thickBot="1">
      <c r="A21" s="13" t="s">
        <v>79</v>
      </c>
      <c r="B21" s="15">
        <v>44825</v>
      </c>
      <c r="C21" s="21" t="s">
        <v>72</v>
      </c>
      <c r="D21" s="13" t="s">
        <v>80</v>
      </c>
      <c r="E21" s="12">
        <v>1</v>
      </c>
      <c r="F21" s="12">
        <v>1</v>
      </c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3</v>
      </c>
      <c r="R21" s="22"/>
    </row>
    <row r="22" spans="1:18" ht="16.5" thickBot="1">
      <c r="A22" s="13" t="s">
        <v>81</v>
      </c>
      <c r="B22" s="15">
        <v>44825</v>
      </c>
      <c r="C22" s="21" t="s">
        <v>75</v>
      </c>
      <c r="D22" s="13"/>
      <c r="E22" s="12">
        <v>1</v>
      </c>
      <c r="F22" s="12">
        <v>1</v>
      </c>
      <c r="G22" s="12">
        <v>1</v>
      </c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3</v>
      </c>
      <c r="R22" s="22"/>
    </row>
    <row r="23" spans="1:18" ht="32.25" thickBot="1">
      <c r="A23" s="13" t="s">
        <v>82</v>
      </c>
      <c r="B23" s="15">
        <v>44825</v>
      </c>
      <c r="C23" s="21" t="s">
        <v>83</v>
      </c>
      <c r="D23" s="13" t="s">
        <v>84</v>
      </c>
      <c r="E23" s="12"/>
      <c r="F23" s="12"/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1</v>
      </c>
      <c r="R23" s="22"/>
    </row>
    <row r="24" spans="1:18" ht="32.25" thickBot="1">
      <c r="A24" s="13" t="s">
        <v>85</v>
      </c>
      <c r="B24" s="15">
        <v>44825</v>
      </c>
      <c r="C24" s="21" t="s">
        <v>83</v>
      </c>
      <c r="D24" s="13" t="s">
        <v>84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32.25" thickBot="1">
      <c r="A25" s="13" t="s">
        <v>86</v>
      </c>
      <c r="B25" s="15">
        <v>44825</v>
      </c>
      <c r="C25" s="21" t="s">
        <v>87</v>
      </c>
      <c r="D25" s="13" t="s">
        <v>88</v>
      </c>
      <c r="E25" s="12"/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1</v>
      </c>
      <c r="R25" s="22"/>
    </row>
    <row r="26" spans="1:18" ht="48" thickBot="1">
      <c r="A26" s="13" t="s">
        <v>89</v>
      </c>
      <c r="B26" s="15">
        <v>44825</v>
      </c>
      <c r="C26" s="21" t="s">
        <v>90</v>
      </c>
      <c r="D26" s="13" t="s">
        <v>91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32.25" thickBot="1">
      <c r="A27" s="13" t="s">
        <v>92</v>
      </c>
      <c r="B27" s="15">
        <v>45126</v>
      </c>
      <c r="C27" s="21" t="s">
        <v>45</v>
      </c>
      <c r="D27" s="13" t="s">
        <v>3</v>
      </c>
      <c r="E27" s="12">
        <v>1</v>
      </c>
      <c r="F27" s="12">
        <v>1</v>
      </c>
      <c r="G27" s="12">
        <v>1</v>
      </c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3</v>
      </c>
      <c r="R27" s="22"/>
    </row>
    <row r="28" spans="1:18" ht="32.25" thickBot="1">
      <c r="A28" s="13" t="s">
        <v>7</v>
      </c>
      <c r="B28" s="15">
        <v>44825</v>
      </c>
      <c r="C28" s="21" t="s">
        <v>45</v>
      </c>
      <c r="D28" s="13" t="s">
        <v>3</v>
      </c>
      <c r="E28" s="12">
        <v>1</v>
      </c>
      <c r="F28" s="12">
        <v>1</v>
      </c>
      <c r="G28" s="12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3</v>
      </c>
      <c r="R28" s="22"/>
    </row>
    <row r="29" spans="1:18" ht="32.25" thickBot="1">
      <c r="A29" s="13" t="s">
        <v>93</v>
      </c>
      <c r="B29" s="15">
        <v>44825</v>
      </c>
      <c r="C29" s="21" t="s">
        <v>94</v>
      </c>
      <c r="D29" s="13" t="s">
        <v>95</v>
      </c>
      <c r="E29" s="12">
        <v>1</v>
      </c>
      <c r="F29" s="12">
        <v>1</v>
      </c>
      <c r="G29" s="12">
        <v>1</v>
      </c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3</v>
      </c>
      <c r="R29" s="22"/>
    </row>
    <row r="30" spans="1:18" ht="32.25" thickBot="1">
      <c r="A30" s="13" t="s">
        <v>96</v>
      </c>
      <c r="B30" s="15">
        <v>44825</v>
      </c>
      <c r="C30" s="21" t="s">
        <v>94</v>
      </c>
      <c r="D30" s="13" t="s">
        <v>97</v>
      </c>
      <c r="E30" s="12">
        <v>1</v>
      </c>
      <c r="F30" s="12">
        <v>1</v>
      </c>
      <c r="G30" s="12">
        <v>1</v>
      </c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3</v>
      </c>
      <c r="R30" s="22"/>
    </row>
    <row r="31" spans="1:18" ht="32.25" thickBot="1">
      <c r="A31" s="13" t="s">
        <v>98</v>
      </c>
      <c r="B31" s="15">
        <v>44825</v>
      </c>
      <c r="C31" s="21" t="s">
        <v>94</v>
      </c>
      <c r="D31" s="13" t="s">
        <v>99</v>
      </c>
      <c r="E31" s="12">
        <v>1</v>
      </c>
      <c r="F31" s="12">
        <v>1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3</v>
      </c>
      <c r="R31" s="22"/>
    </row>
    <row r="32" spans="1:18" ht="16.5" thickBot="1">
      <c r="A32" s="13" t="s">
        <v>100</v>
      </c>
      <c r="B32" s="15">
        <v>44840</v>
      </c>
      <c r="C32" s="21" t="s">
        <v>101</v>
      </c>
      <c r="D32" s="13" t="s">
        <v>3</v>
      </c>
      <c r="E32" s="12">
        <v>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1</v>
      </c>
      <c r="R32" s="22"/>
    </row>
    <row r="33" spans="1:18" ht="32.25" thickBot="1">
      <c r="A33" s="13" t="s">
        <v>102</v>
      </c>
      <c r="B33" s="15">
        <v>44840</v>
      </c>
      <c r="C33" s="21" t="s">
        <v>83</v>
      </c>
      <c r="D33" s="13" t="s">
        <v>103</v>
      </c>
      <c r="E33" s="12">
        <v>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1</v>
      </c>
      <c r="R33" s="22"/>
    </row>
    <row r="34" spans="1:18" ht="32.25" thickBot="1">
      <c r="A34" s="13" t="s">
        <v>104</v>
      </c>
      <c r="B34" s="15">
        <v>44825</v>
      </c>
      <c r="C34" s="21" t="s">
        <v>105</v>
      </c>
      <c r="D34" s="13" t="s">
        <v>106</v>
      </c>
      <c r="E34" s="12">
        <v>1</v>
      </c>
      <c r="F34" s="12">
        <v>1</v>
      </c>
      <c r="G34" s="12">
        <v>1</v>
      </c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3</v>
      </c>
      <c r="R34" s="22"/>
    </row>
    <row r="35" spans="1:18" ht="16.5" thickBot="1">
      <c r="A35" s="13" t="s">
        <v>107</v>
      </c>
      <c r="B35" s="15"/>
      <c r="C35" s="21" t="s">
        <v>108</v>
      </c>
      <c r="D35" s="13" t="s">
        <v>84</v>
      </c>
      <c r="E35" s="12">
        <v>1</v>
      </c>
      <c r="F35" s="12">
        <v>1</v>
      </c>
      <c r="G35" s="12">
        <v>1</v>
      </c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3</v>
      </c>
      <c r="R35" s="22"/>
    </row>
    <row r="36" spans="1:18" ht="16.5" thickBot="1">
      <c r="A36" s="13" t="s">
        <v>109</v>
      </c>
      <c r="B36" s="15"/>
      <c r="C36" s="21" t="s">
        <v>108</v>
      </c>
      <c r="D36" s="13" t="s">
        <v>84</v>
      </c>
      <c r="E36" s="12">
        <v>1</v>
      </c>
      <c r="F36" s="12">
        <v>1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2</v>
      </c>
      <c r="R36" s="22"/>
    </row>
    <row r="37" spans="1:18" ht="16.5" thickBot="1">
      <c r="A37" s="13" t="s">
        <v>110</v>
      </c>
      <c r="B37" s="15"/>
      <c r="C37" s="21" t="s">
        <v>108</v>
      </c>
      <c r="D37" s="13" t="s">
        <v>84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32.25" thickBot="1">
      <c r="A38" s="13" t="s">
        <v>111</v>
      </c>
      <c r="B38" s="15"/>
      <c r="C38" s="21" t="s">
        <v>112</v>
      </c>
      <c r="D38" s="13" t="s">
        <v>113</v>
      </c>
      <c r="E38" s="12">
        <v>1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1</v>
      </c>
      <c r="R38" s="22"/>
    </row>
    <row r="39" spans="1:18" ht="32.25" thickBot="1">
      <c r="A39" s="13" t="s">
        <v>114</v>
      </c>
      <c r="B39" s="15"/>
      <c r="C39" s="21" t="s">
        <v>72</v>
      </c>
      <c r="D39" s="13" t="s">
        <v>80</v>
      </c>
      <c r="E39" s="12"/>
      <c r="F39" s="12">
        <v>1</v>
      </c>
      <c r="G39" s="12">
        <v>1</v>
      </c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2</v>
      </c>
      <c r="R39" s="22"/>
    </row>
    <row r="40" spans="1:18" ht="32.25" thickBot="1">
      <c r="A40" s="13" t="s">
        <v>115</v>
      </c>
      <c r="B40" s="15"/>
      <c r="C40" s="21" t="s">
        <v>116</v>
      </c>
      <c r="D40" s="13" t="s">
        <v>117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32.25" thickBot="1">
      <c r="A41" s="13" t="s">
        <v>118</v>
      </c>
      <c r="B41" s="15">
        <v>45474</v>
      </c>
      <c r="C41" s="21" t="s">
        <v>119</v>
      </c>
      <c r="D41" s="13" t="s">
        <v>120</v>
      </c>
      <c r="E41" s="12">
        <v>1</v>
      </c>
      <c r="F41" s="12">
        <v>1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2</v>
      </c>
      <c r="R41" s="22"/>
    </row>
    <row r="42" spans="1:18" ht="16.5" thickBot="1">
      <c r="A42" s="13" t="s">
        <v>121</v>
      </c>
      <c r="B42" s="15">
        <v>45525</v>
      </c>
      <c r="C42" s="21" t="s">
        <v>72</v>
      </c>
      <c r="D42" s="13"/>
      <c r="E42" s="12"/>
      <c r="F42" s="12"/>
      <c r="G42" s="12">
        <v>1</v>
      </c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1</v>
      </c>
      <c r="R42" s="22"/>
    </row>
    <row r="43" spans="1:18" ht="16.5" thickBot="1">
      <c r="A43" s="13" t="s">
        <v>122</v>
      </c>
      <c r="B43" s="15">
        <v>45525</v>
      </c>
      <c r="C43" s="21" t="s">
        <v>75</v>
      </c>
      <c r="D43" s="13"/>
      <c r="E43" s="12"/>
      <c r="F43" s="12"/>
      <c r="G43" s="12">
        <v>1</v>
      </c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1</v>
      </c>
      <c r="R43" s="22"/>
    </row>
    <row r="44" spans="1:18" ht="16.5" thickBot="1">
      <c r="A44" s="13" t="s">
        <v>123</v>
      </c>
      <c r="B44" s="15">
        <v>45553</v>
      </c>
      <c r="C44" s="21" t="s">
        <v>47</v>
      </c>
      <c r="D44" s="13" t="s">
        <v>124</v>
      </c>
      <c r="E44" s="12"/>
      <c r="F44" s="12"/>
      <c r="G44" s="12">
        <v>1</v>
      </c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1</v>
      </c>
      <c r="R44" s="22"/>
    </row>
    <row r="45" spans="1:18" ht="32.25" thickBot="1">
      <c r="A45" s="13" t="s">
        <v>125</v>
      </c>
      <c r="B45" s="15">
        <v>45553</v>
      </c>
      <c r="C45" s="21" t="s">
        <v>55</v>
      </c>
      <c r="D45" s="13" t="s">
        <v>126</v>
      </c>
      <c r="E45" s="12"/>
      <c r="F45" s="12"/>
      <c r="G45" s="12">
        <v>1</v>
      </c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1</v>
      </c>
      <c r="R45" s="22"/>
    </row>
    <row r="46" spans="1:18" ht="16.5" thickBot="1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5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ColWidth="8.875" defaultRowHeight="15.75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28" t="s">
        <v>127</v>
      </c>
      <c r="B1" s="28"/>
      <c r="C1" s="29"/>
      <c r="D1" s="29"/>
      <c r="E1" s="29"/>
      <c r="F1" s="30"/>
      <c r="J1" t="s">
        <v>128</v>
      </c>
      <c r="K1" t="s">
        <v>129</v>
      </c>
    </row>
    <row r="2" spans="1:11" ht="39.950000000000003" customHeight="1">
      <c r="A2" s="6" t="s">
        <v>22</v>
      </c>
      <c r="B2" s="26" t="s">
        <v>130</v>
      </c>
      <c r="C2" s="27"/>
      <c r="D2" s="27"/>
      <c r="E2" s="27"/>
      <c r="F2" s="31"/>
      <c r="J2" s="9" t="s">
        <v>58</v>
      </c>
      <c r="K2">
        <f>COUNTIF('2. ROSC Active'!C2:C251,J2)</f>
        <v>4</v>
      </c>
    </row>
    <row r="3" spans="1:11" ht="39.950000000000003" customHeight="1">
      <c r="A3" s="24" t="s">
        <v>131</v>
      </c>
      <c r="B3" s="23" t="s">
        <v>72</v>
      </c>
      <c r="C3" s="23" t="s">
        <v>132</v>
      </c>
      <c r="D3" s="23" t="s">
        <v>75</v>
      </c>
      <c r="E3" s="23"/>
      <c r="F3" s="25"/>
      <c r="J3" s="9" t="s">
        <v>133</v>
      </c>
      <c r="K3">
        <f>COUNTIF('2. ROSC Active'!C2:C251,J3)</f>
        <v>0</v>
      </c>
    </row>
    <row r="4" spans="1:11" ht="39.950000000000003" customHeight="1">
      <c r="A4" s="1" t="s">
        <v>134</v>
      </c>
      <c r="B4" s="6" t="s">
        <v>135</v>
      </c>
      <c r="C4" s="6" t="s">
        <v>136</v>
      </c>
      <c r="D4" s="6" t="s">
        <v>119</v>
      </c>
      <c r="E4" s="6" t="s">
        <v>137</v>
      </c>
      <c r="F4" s="7"/>
      <c r="J4" s="9" t="s">
        <v>138</v>
      </c>
      <c r="K4">
        <f>COUNTIF('2. ROSC Active'!C2:C251,J4)</f>
        <v>0</v>
      </c>
    </row>
    <row r="5" spans="1:11" ht="39.950000000000003" customHeight="1">
      <c r="A5" s="1" t="s">
        <v>139</v>
      </c>
      <c r="B5" s="6" t="s">
        <v>94</v>
      </c>
      <c r="C5" s="6" t="s">
        <v>140</v>
      </c>
      <c r="D5" s="6" t="s">
        <v>105</v>
      </c>
      <c r="E5" s="6"/>
      <c r="F5" s="7"/>
      <c r="J5" s="9" t="s">
        <v>141</v>
      </c>
      <c r="K5">
        <f>COUNTIF('2. ROSC Active'!C2:C251,J5)</f>
        <v>0</v>
      </c>
    </row>
    <row r="6" spans="1:11" ht="39.950000000000003" customHeight="1">
      <c r="A6" s="1" t="s">
        <v>142</v>
      </c>
      <c r="B6" s="6" t="s">
        <v>143</v>
      </c>
      <c r="C6" s="6" t="s">
        <v>108</v>
      </c>
      <c r="D6" s="6" t="s">
        <v>144</v>
      </c>
      <c r="E6" s="6"/>
      <c r="F6" s="7"/>
      <c r="J6" s="9" t="s">
        <v>145</v>
      </c>
      <c r="K6">
        <f>COUNTIF('2. ROSC Active'!C2:C251,J6)</f>
        <v>0</v>
      </c>
    </row>
    <row r="7" spans="1:11" ht="51" customHeight="1">
      <c r="A7" s="1" t="s">
        <v>146</v>
      </c>
      <c r="B7" s="6" t="s">
        <v>147</v>
      </c>
      <c r="C7" s="6" t="s">
        <v>90</v>
      </c>
      <c r="D7" s="6" t="s">
        <v>45</v>
      </c>
      <c r="E7" s="6" t="s">
        <v>148</v>
      </c>
      <c r="F7" s="6" t="s">
        <v>83</v>
      </c>
      <c r="J7" s="9" t="s">
        <v>149</v>
      </c>
      <c r="K7">
        <f>COUNTIF('2. ROSC Active'!C2:C251,J7)</f>
        <v>0</v>
      </c>
    </row>
    <row r="8" spans="1:11" ht="48.75" customHeight="1">
      <c r="A8" s="1" t="s">
        <v>150</v>
      </c>
      <c r="B8" s="6" t="s">
        <v>70</v>
      </c>
      <c r="C8" s="6" t="s">
        <v>116</v>
      </c>
      <c r="D8" s="23" t="s">
        <v>151</v>
      </c>
      <c r="E8" s="6" t="s">
        <v>67</v>
      </c>
      <c r="F8" s="6" t="s">
        <v>152</v>
      </c>
      <c r="J8" s="9" t="s">
        <v>43</v>
      </c>
      <c r="K8">
        <f>COUNTIF('2. ROSC Active'!C2:C251,J8)</f>
        <v>2</v>
      </c>
    </row>
    <row r="9" spans="1:11" ht="47.25" customHeight="1">
      <c r="A9" s="1" t="s">
        <v>153</v>
      </c>
      <c r="B9" s="6" t="s">
        <v>52</v>
      </c>
      <c r="C9" s="6" t="s">
        <v>154</v>
      </c>
      <c r="D9" s="6" t="s">
        <v>155</v>
      </c>
      <c r="E9" s="6" t="s">
        <v>156</v>
      </c>
      <c r="F9" s="7"/>
      <c r="J9" s="9" t="s">
        <v>94</v>
      </c>
      <c r="K9">
        <f>COUNTIF('2. ROSC Active'!C2:C251,J9)</f>
        <v>3</v>
      </c>
    </row>
    <row r="10" spans="1:11" ht="39.950000000000003" customHeight="1">
      <c r="A10" s="1" t="s">
        <v>157</v>
      </c>
      <c r="B10" s="6" t="s">
        <v>158</v>
      </c>
      <c r="C10" s="6" t="s">
        <v>47</v>
      </c>
      <c r="D10" s="6" t="s">
        <v>159</v>
      </c>
      <c r="E10" s="6" t="s">
        <v>160</v>
      </c>
      <c r="F10" s="7"/>
      <c r="J10" s="9" t="s">
        <v>140</v>
      </c>
      <c r="K10">
        <f>COUNTIF('2. ROSC Active'!C2:C251,J10)</f>
        <v>0</v>
      </c>
    </row>
    <row r="11" spans="1:11" ht="54.75" customHeight="1">
      <c r="A11" s="1" t="s">
        <v>161</v>
      </c>
      <c r="B11" s="6" t="s">
        <v>55</v>
      </c>
      <c r="C11" s="6" t="s">
        <v>162</v>
      </c>
      <c r="D11" s="6" t="s">
        <v>39</v>
      </c>
      <c r="E11" s="6" t="s">
        <v>163</v>
      </c>
      <c r="F11" s="6" t="s">
        <v>164</v>
      </c>
      <c r="J11" s="9" t="s">
        <v>105</v>
      </c>
      <c r="K11">
        <f>COUNTIF('2. ROSC Active'!C2:C251,J11)</f>
        <v>1</v>
      </c>
    </row>
    <row r="12" spans="1:11" ht="39.950000000000003" customHeight="1">
      <c r="A12" s="1" t="s">
        <v>165</v>
      </c>
      <c r="B12" s="6" t="s">
        <v>166</v>
      </c>
      <c r="C12" s="6" t="s">
        <v>167</v>
      </c>
      <c r="D12" s="6" t="s">
        <v>168</v>
      </c>
      <c r="E12" s="6" t="s">
        <v>112</v>
      </c>
      <c r="F12" s="7"/>
      <c r="J12" s="9" t="s">
        <v>108</v>
      </c>
      <c r="K12">
        <f>COUNTIF('2. ROSC Active'!C2:C251,J12)</f>
        <v>3</v>
      </c>
    </row>
    <row r="13" spans="1:11" ht="39.950000000000003" customHeight="1">
      <c r="A13" s="1" t="s">
        <v>169</v>
      </c>
      <c r="B13" s="6" t="s">
        <v>170</v>
      </c>
      <c r="C13" s="6" t="s">
        <v>171</v>
      </c>
      <c r="D13" s="6"/>
      <c r="E13" s="6"/>
      <c r="F13" s="7"/>
      <c r="J13" s="9" t="s">
        <v>144</v>
      </c>
      <c r="K13">
        <f>COUNTIF('2. ROSC Active'!C2:C251,J13)</f>
        <v>0</v>
      </c>
    </row>
    <row r="14" spans="1:11" ht="39.950000000000003" customHeight="1">
      <c r="A14" s="1" t="s">
        <v>172</v>
      </c>
      <c r="B14" s="6" t="s">
        <v>149</v>
      </c>
      <c r="C14" s="8" t="s">
        <v>141</v>
      </c>
      <c r="D14" s="6" t="s">
        <v>145</v>
      </c>
      <c r="E14" s="6" t="s">
        <v>43</v>
      </c>
      <c r="F14" s="7"/>
      <c r="J14" s="9" t="s">
        <v>143</v>
      </c>
      <c r="K14">
        <f>COUNTIF('2. ROSC Active'!C2:C251,J14)</f>
        <v>0</v>
      </c>
    </row>
    <row r="15" spans="1:11" ht="39.950000000000003" customHeight="1">
      <c r="A15" s="1" t="s">
        <v>173</v>
      </c>
      <c r="B15" s="6" t="s">
        <v>174</v>
      </c>
      <c r="C15" s="6" t="s">
        <v>175</v>
      </c>
      <c r="D15" s="6"/>
      <c r="E15" s="6"/>
      <c r="F15" s="7"/>
      <c r="J15" s="9" t="s">
        <v>151</v>
      </c>
      <c r="K15">
        <f>COUNTIF('2. ROSC Active'!C2:C251,J15)</f>
        <v>0</v>
      </c>
    </row>
    <row r="16" spans="1:11" ht="39.950000000000003" customHeight="1">
      <c r="A16" s="24" t="s">
        <v>176</v>
      </c>
      <c r="B16" s="23" t="s">
        <v>101</v>
      </c>
      <c r="C16" s="23"/>
      <c r="D16" s="23"/>
      <c r="E16" s="23"/>
      <c r="F16" s="7"/>
      <c r="J16" s="9" t="s">
        <v>116</v>
      </c>
      <c r="K16">
        <f>COUNTIF('2. ROSC Active'!C2:C251,J16)</f>
        <v>1</v>
      </c>
    </row>
    <row r="17" spans="1:11" ht="39.950000000000003" customHeight="1">
      <c r="A17" s="24" t="s">
        <v>177</v>
      </c>
      <c r="B17" s="6" t="s">
        <v>58</v>
      </c>
      <c r="C17" s="6" t="s">
        <v>133</v>
      </c>
      <c r="D17" s="6" t="s">
        <v>138</v>
      </c>
      <c r="E17" s="6"/>
      <c r="F17" s="7"/>
      <c r="J17" s="9" t="s">
        <v>70</v>
      </c>
      <c r="K17">
        <f>COUNTIF('2. ROSC Active'!C2:C251,J17)</f>
        <v>1</v>
      </c>
    </row>
    <row r="18" spans="1:11">
      <c r="J18" s="9" t="s">
        <v>152</v>
      </c>
      <c r="K18">
        <f>COUNTIF('2. ROSC Active'!C2:C251,J18)</f>
        <v>0</v>
      </c>
    </row>
    <row r="19" spans="1:11">
      <c r="J19" s="9" t="s">
        <v>67</v>
      </c>
      <c r="K19">
        <f>COUNTIF('2. ROSC Active'!C2:C251,J19)</f>
        <v>1</v>
      </c>
    </row>
    <row r="20" spans="1:11">
      <c r="J20" s="9" t="s">
        <v>159</v>
      </c>
      <c r="K20">
        <f>COUNTIF('2. ROSC Active'!C2:C251,J20)</f>
        <v>0</v>
      </c>
    </row>
    <row r="21" spans="1:11">
      <c r="J21" s="9" t="s">
        <v>47</v>
      </c>
      <c r="K21">
        <f>COUNTIF('2. ROSC Active'!C2:C251,J21)</f>
        <v>3</v>
      </c>
    </row>
    <row r="22" spans="1:11">
      <c r="J22" s="9" t="s">
        <v>158</v>
      </c>
      <c r="K22">
        <f>COUNTIF('2. ROSC Active'!C2:C251,J22)</f>
        <v>0</v>
      </c>
    </row>
    <row r="23" spans="1:11">
      <c r="J23" s="9" t="s">
        <v>160</v>
      </c>
      <c r="K23">
        <f>COUNTIF('2. ROSC Active'!C2:C251,J23)</f>
        <v>0</v>
      </c>
    </row>
    <row r="24" spans="1:11">
      <c r="J24" s="9" t="s">
        <v>166</v>
      </c>
      <c r="K24">
        <f>COUNTIF('2. ROSC Active'!C2:C251,J24)</f>
        <v>0</v>
      </c>
    </row>
    <row r="25" spans="1:11">
      <c r="J25" s="9" t="s">
        <v>112</v>
      </c>
      <c r="K25">
        <f>COUNTIF('2. ROSC Active'!C2:C251,J25)</f>
        <v>1</v>
      </c>
    </row>
    <row r="26" spans="1:11">
      <c r="J26" s="9" t="s">
        <v>168</v>
      </c>
      <c r="K26">
        <f>COUNTIF('2. ROSC Active'!C2:C251,J26)</f>
        <v>0</v>
      </c>
    </row>
    <row r="27" spans="1:11">
      <c r="J27" s="9" t="s">
        <v>167</v>
      </c>
      <c r="K27">
        <f>COUNTIF('2. ROSC Active'!C2:C251,J27)</f>
        <v>0</v>
      </c>
    </row>
    <row r="28" spans="1:11">
      <c r="J28" s="9" t="s">
        <v>163</v>
      </c>
      <c r="K28">
        <f>COUNTIF('2. ROSC Active'!C2:C251,J28)</f>
        <v>0</v>
      </c>
    </row>
    <row r="29" spans="1:11">
      <c r="J29" s="9" t="s">
        <v>162</v>
      </c>
      <c r="K29">
        <f>COUNTIF('2. ROSC Active'!C2:C251,J29)</f>
        <v>0</v>
      </c>
    </row>
    <row r="30" spans="1:11">
      <c r="J30" s="9" t="s">
        <v>39</v>
      </c>
      <c r="K30">
        <f>COUNTIF('2. ROSC Active'!C2:C251,J30)</f>
        <v>1</v>
      </c>
    </row>
    <row r="31" spans="1:11">
      <c r="J31" s="9" t="s">
        <v>55</v>
      </c>
      <c r="K31">
        <f>COUNTIF('2. ROSC Active'!C2:C251,J31)</f>
        <v>2</v>
      </c>
    </row>
    <row r="32" spans="1:11">
      <c r="J32" s="9" t="s">
        <v>164</v>
      </c>
      <c r="K32">
        <f>COUNTIF('2. ROSC Active'!C2:C251,J32)</f>
        <v>0</v>
      </c>
    </row>
    <row r="33" spans="10:11">
      <c r="J33" s="9" t="s">
        <v>101</v>
      </c>
      <c r="K33">
        <f>COUNTIF('2. ROSC Active'!C2:C251,J33)</f>
        <v>1</v>
      </c>
    </row>
    <row r="34" spans="10:11">
      <c r="J34" s="9" t="s">
        <v>132</v>
      </c>
      <c r="K34">
        <f>COUNTIF('2. ROSC Active'!C2:C251,J34)</f>
        <v>0</v>
      </c>
    </row>
    <row r="35" spans="10:11">
      <c r="J35" s="9" t="s">
        <v>75</v>
      </c>
      <c r="K35">
        <f>COUNTIF('2. ROSC Active'!C2:C251,J35)</f>
        <v>6</v>
      </c>
    </row>
    <row r="36" spans="10:11">
      <c r="J36" s="9" t="s">
        <v>72</v>
      </c>
      <c r="K36">
        <f>COUNTIF('2. ROSC Active'!C2:C251,J36)</f>
        <v>4</v>
      </c>
    </row>
    <row r="37" spans="10:11">
      <c r="J37" s="9" t="s">
        <v>136</v>
      </c>
      <c r="K37">
        <f>COUNTIF('2. ROSC Active'!C2:C251,J37)</f>
        <v>0</v>
      </c>
    </row>
    <row r="38" spans="10:11">
      <c r="J38" s="9" t="s">
        <v>119</v>
      </c>
      <c r="K38">
        <f>COUNTIF('2. ROSC Active'!C2:C251,J38)</f>
        <v>1</v>
      </c>
    </row>
    <row r="39" spans="10:11">
      <c r="J39" s="9" t="s">
        <v>137</v>
      </c>
      <c r="K39">
        <f>COUNTIF('2. ROSC Active'!C2:C251,J39)</f>
        <v>0</v>
      </c>
    </row>
    <row r="40" spans="10:11">
      <c r="J40" s="9" t="s">
        <v>135</v>
      </c>
      <c r="K40">
        <f>COUNTIF('2. ROSC Active'!C2:C251,J40)</f>
        <v>0</v>
      </c>
    </row>
    <row r="41" spans="10:11">
      <c r="J41" s="9" t="s">
        <v>45</v>
      </c>
      <c r="K41">
        <f>COUNTIF('2. ROSC Active'!C2:C251,J41)</f>
        <v>3</v>
      </c>
    </row>
    <row r="42" spans="10:11">
      <c r="J42" s="9" t="s">
        <v>87</v>
      </c>
      <c r="K42">
        <f>COUNTIF('2. ROSC Active'!C2:C251,J42)</f>
        <v>1</v>
      </c>
    </row>
    <row r="43" spans="10:11">
      <c r="J43" s="9" t="s">
        <v>83</v>
      </c>
      <c r="K43">
        <f>COUNTIF('2. ROSC Active'!C2:C251,J43)</f>
        <v>3</v>
      </c>
    </row>
    <row r="44" spans="10:11">
      <c r="J44" s="9" t="s">
        <v>90</v>
      </c>
      <c r="K44">
        <f>COUNTIF('2. ROSC Active'!C2:C251,J44)</f>
        <v>1</v>
      </c>
    </row>
    <row r="45" spans="10:11">
      <c r="J45" s="9" t="s">
        <v>148</v>
      </c>
      <c r="K45">
        <f>COUNTIF('2. ROSC Active'!C2:C251,J45)</f>
        <v>0</v>
      </c>
    </row>
    <row r="46" spans="10:11">
      <c r="J46" s="9" t="s">
        <v>156</v>
      </c>
      <c r="K46">
        <f>COUNTIF('2. ROSC Active'!C2:C251,J46)</f>
        <v>0</v>
      </c>
    </row>
    <row r="47" spans="10:11">
      <c r="J47" s="9" t="s">
        <v>154</v>
      </c>
      <c r="K47">
        <f>COUNTIF('2. ROSC Active'!C2:C251,J47)</f>
        <v>0</v>
      </c>
    </row>
    <row r="48" spans="10:11">
      <c r="J48" s="9" t="s">
        <v>52</v>
      </c>
      <c r="K48">
        <f>COUNTIF('2. ROSC Active'!C2:C251,J48)</f>
        <v>1</v>
      </c>
    </row>
    <row r="49" spans="10:11">
      <c r="J49" s="9" t="s">
        <v>155</v>
      </c>
      <c r="K49">
        <f>COUNTIF('2. ROSC Active'!C2:C251,J49)</f>
        <v>0</v>
      </c>
    </row>
    <row r="50" spans="10:11">
      <c r="J50" s="9" t="s">
        <v>170</v>
      </c>
      <c r="K50">
        <f>COUNTIF('2. ROSC Active'!C2:C251,J50)</f>
        <v>0</v>
      </c>
    </row>
    <row r="51" spans="10:11">
      <c r="J51" s="9" t="s">
        <v>171</v>
      </c>
      <c r="K51">
        <f>COUNTIF('2. ROSC Active'!C2:C251,J51)</f>
        <v>0</v>
      </c>
    </row>
    <row r="52" spans="10:11">
      <c r="J52" s="9" t="s">
        <v>174</v>
      </c>
      <c r="K52">
        <f>COUNTIF('2. ROSC Active'!C2:C251,J52)</f>
        <v>0</v>
      </c>
    </row>
    <row r="53" spans="10:11">
      <c r="J53" s="9" t="s">
        <v>175</v>
      </c>
      <c r="K53">
        <f>COUNTIF('2. ROSC Active'!C2:C251,J53)</f>
        <v>0</v>
      </c>
    </row>
    <row r="55" spans="10:11">
      <c r="J55" s="9" t="s">
        <v>178</v>
      </c>
      <c r="K55">
        <f>SUM(K2:K53)</f>
        <v>44</v>
      </c>
    </row>
    <row r="56" spans="10:11">
      <c r="J56" s="9" t="s">
        <v>179</v>
      </c>
      <c r="K56">
        <f>COUNTIF(K2:K53, "&gt;0")</f>
        <v>21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BC159E-217D-4125-8A7B-BFA842C2805F}"/>
</file>

<file path=customXml/itemProps2.xml><?xml version="1.0" encoding="utf-8"?>
<ds:datastoreItem xmlns:ds="http://schemas.openxmlformats.org/officeDocument/2006/customXml" ds:itemID="{9AD7110F-3623-4580-8F19-1A8FE003B2B6}"/>
</file>

<file path=customXml/itemProps3.xml><?xml version="1.0" encoding="utf-8"?>
<ds:datastoreItem xmlns:ds="http://schemas.openxmlformats.org/officeDocument/2006/customXml" ds:itemID="{C90E9EB6-ABF0-47A7-BC80-5530A47B7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2024-10-31T17:44:49Z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