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C RCC Team\ROSC\FY 25 Deliverables\October 24 ROSC Deliverables\"/>
    </mc:Choice>
  </mc:AlternateContent>
  <xr:revisionPtr revIDLastSave="0" documentId="8_{55E90F0B-620C-4CC8-81C9-E7F2BBFA035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<sst xmlns="http://schemas.openxmlformats.org/spreadsheetml/2006/main" count="392" uniqueCount="249">
  <si>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</si>
  <si>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</si>
  <si>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</si>
  <si>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</si>
  <si>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</si>
  <si>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</si>
  <si>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</si>
  <si>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</si>
  <si>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</si>
  <si>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</si>
  <si>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</si>
  <si>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</si>
  <si>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</si>
  <si>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</si>
  <si>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</si>
  <si>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</si>
  <si>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</si>
  <si>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</si>
  <si>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</si>
  <si>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</si>
  <si>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</si>
  <si>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</si>
  <si>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</si>
  <si>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</si>
  <si>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</si>
  <si>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</si>
  <si>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</si>
  <si>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</si>
  <si>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</si>
  <si>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</si>
  <si>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</si>
  <si>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</si>
  <si>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Bailey Moore</t>
  </si>
  <si>
    <t>Healthcare: County Health Department</t>
  </si>
  <si>
    <t>Macoupin County Health Department</t>
  </si>
  <si>
    <t>Been attending since the beginning of this ROSC in 2018</t>
  </si>
  <si>
    <t>Carissa Van Den Berk Clark</t>
  </si>
  <si>
    <t>Education: Local University</t>
  </si>
  <si>
    <t>St. Louis University</t>
  </si>
  <si>
    <t>Been attending since the beginning of this ROSC in 2018.</t>
  </si>
  <si>
    <t>Julie Pohlman</t>
  </si>
  <si>
    <t>Recovery Supports: Other</t>
  </si>
  <si>
    <t>Statewide ROSC Region 4 TA</t>
  </si>
  <si>
    <t>Region 4 ROSC TA</t>
  </si>
  <si>
    <t>Jon Magnuson</t>
  </si>
  <si>
    <t>Recovery Supports: RCO</t>
  </si>
  <si>
    <t>The Next Network RCO</t>
  </si>
  <si>
    <t>RCO "The Next Network" been attending since 2018.</t>
  </si>
  <si>
    <t>Chas Swearingen</t>
  </si>
  <si>
    <t>Youth-Serving: Local Prevention Providers</t>
  </si>
  <si>
    <t>Lincoln Prairie Behavioral Health Center</t>
  </si>
  <si>
    <t>Been attending since 2018.</t>
  </si>
  <si>
    <t>Erica Petcher</t>
  </si>
  <si>
    <t>Recovery Supports: Housing</t>
  </si>
  <si>
    <t>PLE/Crossover Ministries/ Haven Home of Hope</t>
  </si>
  <si>
    <t>Kevin Schott</t>
  </si>
  <si>
    <t>Volunteer: Other</t>
  </si>
  <si>
    <t>Community Member</t>
  </si>
  <si>
    <t>Candi Mazza</t>
  </si>
  <si>
    <t>Business: Chamber of Commerce</t>
  </si>
  <si>
    <t>Litchfield Chamber Of Commerce</t>
  </si>
  <si>
    <t>Kelly Jefferson</t>
  </si>
  <si>
    <t>Family: Mental Health</t>
  </si>
  <si>
    <t>NAMI</t>
  </si>
  <si>
    <t>Savannah Holthaus</t>
  </si>
  <si>
    <t>Education: Other</t>
  </si>
  <si>
    <t>ROE 3 and ROE 40</t>
  </si>
  <si>
    <t>Ron Howard</t>
  </si>
  <si>
    <t xml:space="preserve">Montgomery County Health Department </t>
  </si>
  <si>
    <t>Michelle Wallace</t>
  </si>
  <si>
    <t>Recovery Supports: 12 step or other group</t>
  </si>
  <si>
    <t>Acorn Counseling</t>
  </si>
  <si>
    <t>Lindsay Minor</t>
  </si>
  <si>
    <t>Service Providers: Harm Reduction</t>
  </si>
  <si>
    <t>St. Francis Way Clinic / Safe Passage</t>
  </si>
  <si>
    <t>Elyse Schoen</t>
  </si>
  <si>
    <t>St. Francis Way Clinic / Project Coordinator</t>
  </si>
  <si>
    <t>Amanda Majors</t>
  </si>
  <si>
    <t>PLE: Mental Health</t>
  </si>
  <si>
    <t>988 Crisis Intervention</t>
  </si>
  <si>
    <t>Monique Brunious</t>
  </si>
  <si>
    <t>ROSC Coordinator</t>
  </si>
  <si>
    <t>Leasha Bennet</t>
  </si>
  <si>
    <t>Judicial: Other</t>
  </si>
  <si>
    <t>Land of Lincoln Legal Aid</t>
  </si>
  <si>
    <t>Charity Griggs</t>
  </si>
  <si>
    <t>Service Providers: Other</t>
  </si>
  <si>
    <t>CEFS Economic Opportunity</t>
  </si>
  <si>
    <t>Helena Viewig</t>
  </si>
  <si>
    <t>Healthy Families</t>
  </si>
  <si>
    <t>Alicia Moesner</t>
  </si>
  <si>
    <t>RCORP Psychostimulant Project Manager</t>
  </si>
  <si>
    <t>Tricia Hogan</t>
  </si>
  <si>
    <t>Youth-Serving: Other</t>
  </si>
  <si>
    <t>Jennifer Carron</t>
  </si>
  <si>
    <t>Crossover Ministries</t>
  </si>
  <si>
    <t>Michelle Dettwiler</t>
  </si>
  <si>
    <t>Roy Shieferdecker</t>
  </si>
  <si>
    <t>Macoupin County Parole</t>
  </si>
  <si>
    <t>Haley Wargo</t>
  </si>
  <si>
    <t xml:space="preserve">PLE </t>
  </si>
  <si>
    <t>Adrienne Edwards</t>
  </si>
  <si>
    <t>PLE: Substance Use</t>
  </si>
  <si>
    <t xml:space="preserve">The Next Network </t>
  </si>
  <si>
    <t>Brittney Card</t>
  </si>
  <si>
    <t>Carmen Lanham</t>
  </si>
  <si>
    <t>Treatment: Local Provider</t>
  </si>
  <si>
    <t>Family Guidance Centers</t>
  </si>
  <si>
    <t>Stephanie Carson</t>
  </si>
  <si>
    <t>The Gateway Foundation</t>
  </si>
  <si>
    <t>Patrick Miller</t>
  </si>
  <si>
    <t>Faith-based: Other</t>
  </si>
  <si>
    <t>Chestnut Health Systems</t>
  </si>
  <si>
    <t>Lauren Davidson</t>
  </si>
  <si>
    <t>Peer Support Specialist</t>
  </si>
  <si>
    <t>Alexandria LeFaye</t>
  </si>
  <si>
    <t>Centerstone</t>
  </si>
  <si>
    <t>Keppen Clanton</t>
  </si>
  <si>
    <t>IL Birth to Five</t>
  </si>
  <si>
    <t>Amy Robinson</t>
  </si>
  <si>
    <t>Maria Clark</t>
  </si>
  <si>
    <t>Locust Street Resource Center</t>
  </si>
  <si>
    <t>Mary Roberson</t>
  </si>
  <si>
    <t>NIRCO</t>
  </si>
  <si>
    <t>Ashley Smith</t>
  </si>
  <si>
    <t>Carrie McKinzie</t>
  </si>
  <si>
    <t>Treatment:  Other</t>
  </si>
  <si>
    <t>Gateway Foundation</t>
  </si>
  <si>
    <t>Nathan Nicols</t>
  </si>
  <si>
    <t>CEFS/CIPT</t>
  </si>
  <si>
    <t>Charles LeGrand</t>
  </si>
  <si>
    <t>Healthcare: Hospital</t>
  </si>
  <si>
    <t>Pavilion Hospital</t>
  </si>
  <si>
    <t>Sheena Langhauser</t>
  </si>
  <si>
    <t xml:space="preserve">BJC Healthcare Memorial Hospital </t>
  </si>
  <si>
    <t>Jeanette Ackerman</t>
  </si>
  <si>
    <t>Business:  Local Business</t>
  </si>
  <si>
    <t>Hearts United</t>
  </si>
  <si>
    <t>Stacy Dobridich</t>
  </si>
  <si>
    <t>PLE: Other</t>
  </si>
  <si>
    <t>Melvin Petty</t>
  </si>
  <si>
    <t>Haven Home of Hope</t>
  </si>
  <si>
    <t>Katie Cole</t>
  </si>
  <si>
    <t>Sue Kniser</t>
  </si>
  <si>
    <t>Benjamin Loftus</t>
  </si>
  <si>
    <t>Jayme Swanke</t>
  </si>
  <si>
    <t>SIUE</t>
  </si>
  <si>
    <t>Kathleen Alford-Spitz</t>
  </si>
  <si>
    <t>BJC Alton Memorial Hospital</t>
  </si>
  <si>
    <t>Shyanne Heaton</t>
  </si>
  <si>
    <t>Business: Other</t>
  </si>
  <si>
    <t>Montgomery LGBTQ+</t>
  </si>
  <si>
    <t>Kevin McNicholas</t>
  </si>
  <si>
    <t>Education: Local K-12</t>
  </si>
  <si>
    <t>Gillespie Schools</t>
  </si>
  <si>
    <t>Steven Bryant</t>
  </si>
  <si>
    <t>Litchfield Park District</t>
  </si>
  <si>
    <t>Cheryl Root</t>
  </si>
  <si>
    <t>Recovery Corps</t>
  </si>
  <si>
    <t>Audrey Zachery</t>
  </si>
  <si>
    <t>Lincoln Recovery</t>
  </si>
  <si>
    <t>Chelsa Prudin</t>
  </si>
  <si>
    <t>PLE/Community Member</t>
  </si>
  <si>
    <t>Leann Courson</t>
  </si>
  <si>
    <t>Elizabeth Stuart</t>
  </si>
  <si>
    <t>Birth to Five</t>
  </si>
  <si>
    <t>Thomas Srygler</t>
  </si>
  <si>
    <t>The Next Network</t>
  </si>
  <si>
    <t>Whitney Steward</t>
  </si>
  <si>
    <t>Jill Wright</t>
  </si>
  <si>
    <t>Montgomery County Health Department</t>
  </si>
  <si>
    <t>Adam Pennock</t>
  </si>
  <si>
    <t>Law Enforcement: Local Police</t>
  </si>
  <si>
    <t>Litchfield Police Department</t>
  </si>
  <si>
    <t>Karen Webb</t>
  </si>
  <si>
    <t>HSHS St. Francis Hospital</t>
  </si>
  <si>
    <t>Kenny Ryker</t>
  </si>
  <si>
    <t>Litchfield Police Department Chief</t>
  </si>
  <si>
    <t>Wayman Meredith</t>
  </si>
  <si>
    <t>Girard Police Department</t>
  </si>
  <si>
    <t>Dwayne Gerl</t>
  </si>
  <si>
    <t>Government: Local Official</t>
  </si>
  <si>
    <t>Litchfield Alderman</t>
  </si>
  <si>
    <t>Jacob Fleming</t>
  </si>
  <si>
    <t>Derek Graham</t>
  </si>
  <si>
    <t>Carlinville Police Department</t>
  </si>
  <si>
    <t>Brian Lawton</t>
  </si>
  <si>
    <t>Greg Santoni</t>
  </si>
  <si>
    <t>TASC Deflection</t>
  </si>
  <si>
    <t>Becky Hatlee</t>
  </si>
  <si>
    <t>Macoupin County Public Health Department COO</t>
  </si>
  <si>
    <t>Brian Pollo</t>
  </si>
  <si>
    <t>St. Francis Way Clinic Lead Supervisor</t>
  </si>
  <si>
    <t>Cayla Manns</t>
  </si>
  <si>
    <t>Christy Blank</t>
  </si>
  <si>
    <t>Macoupin County Public Health Department CEO</t>
  </si>
  <si>
    <t>Jill Dupy</t>
  </si>
  <si>
    <t>Lewis &amp; Clark Community College</t>
  </si>
  <si>
    <t>Johanna Gonzalez</t>
  </si>
  <si>
    <t>IDHS/SUPR</t>
  </si>
  <si>
    <t>Samantha Hicks</t>
  </si>
  <si>
    <t>Effingham County ROSC</t>
  </si>
  <si>
    <t>Tyler Link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</si>
  <si>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</si>
  <si>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</si>
  <si>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</si>
  <si>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</si>
  <si>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</si>
  <si>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Recovery Supports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</si>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</sst>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3"/>
    </row>
    <row r="2" spans="1:2" ht="33" customHeight="1" x14ac:dyDescent="0.3">
      <c r="A2" s="2" t="s">
        <v>1</v>
      </c>
      <c r="B2" s="14"/>
    </row>
    <row r="3" spans="1:2" ht="33" customHeight="1" x14ac:dyDescent="0.3">
      <c r="A3" s="5" t="s">
        <v>2</v>
      </c>
      <c r="B3" s="13"/>
    </row>
    <row r="4" spans="1:2" ht="33" customHeight="1" x14ac:dyDescent="0.3">
      <c r="A4" s="2" t="s">
        <v>3</v>
      </c>
      <c r="B4" s="14"/>
    </row>
    <row r="5" spans="1:2" ht="33" customHeight="1" x14ac:dyDescent="0.3">
      <c r="A5" s="5" t="s">
        <v>4</v>
      </c>
      <c r="B5" s="13"/>
    </row>
    <row r="6" spans="1:2" ht="33" customHeight="1" x14ac:dyDescent="0.3">
      <c r="A6" s="2" t="s">
        <v>5</v>
      </c>
      <c r="B6" s="14"/>
    </row>
    <row r="7" spans="1:2" ht="33" customHeight="1" x14ac:dyDescent="0.3">
      <c r="A7" s="5" t="s">
        <v>6</v>
      </c>
      <c r="B7" s="13"/>
    </row>
    <row r="8" spans="1:2" ht="33" customHeight="1" x14ac:dyDescent="0.3">
      <c r="A8" s="3" t="s">
        <v>7</v>
      </c>
      <c r="B8" s="14"/>
    </row>
    <row r="9" spans="1:2" ht="33" customHeight="1" x14ac:dyDescent="0.3">
      <c r="A9" s="5" t="s">
        <v>8</v>
      </c>
      <c r="B9" s="13"/>
    </row>
    <row r="10" spans="1:2" ht="33" customHeight="1" x14ac:dyDescent="0.3">
      <c r="A10" s="2" t="s">
        <v>9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C5" workbookViewId="0">
      <selection activeCell="O9" sqref="O9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10</v>
      </c>
      <c r="B1" s="20" t="s">
        <v>11</v>
      </c>
      <c r="C1" s="20" t="s">
        <v>12</v>
      </c>
      <c r="D1" s="20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1" t="s">
        <v>25</v>
      </c>
      <c r="Q1" s="22" t="s">
        <v>26</v>
      </c>
      <c r="R1" s="23" t="s">
        <v>27</v>
      </c>
    </row>
    <row r="2" spans="1:18" ht="47.4" thickBot="1" x14ac:dyDescent="0.35">
      <c r="A2" s="16" t="s">
        <v>28</v>
      </c>
      <c r="B2" s="18">
        <v>44013</v>
      </c>
      <c r="C2" s="24" t="s">
        <v>29</v>
      </c>
      <c r="D2" s="16" t="s">
        <v>30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31</v>
      </c>
    </row>
    <row r="3" spans="1:18" ht="46.8" x14ac:dyDescent="0.3">
      <c r="A3" s="16" t="s">
        <v>32</v>
      </c>
      <c r="B3" s="18">
        <v>45131</v>
      </c>
      <c r="C3" s="24" t="s">
        <v>33</v>
      </c>
      <c r="D3" s="16" t="s">
        <v>34</v>
      </c>
      <c r="E3" s="15">
        <v>1</v>
      </c>
      <c r="F3" s="15"/>
      <c r="G3" s="15">
        <v>1</v>
      </c>
      <c r="H3" s="15">
        <v>1</v>
      </c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 t="s">
        <v>35</v>
      </c>
    </row>
    <row r="4" spans="1:18" ht="46.8" x14ac:dyDescent="0.3">
      <c r="A4" s="16" t="s">
        <v>36</v>
      </c>
      <c r="B4" s="18">
        <v>44440</v>
      </c>
      <c r="C4" s="24" t="s">
        <v>37</v>
      </c>
      <c r="D4" s="16" t="s">
        <v>38</v>
      </c>
      <c r="E4" s="15"/>
      <c r="F4" s="15">
        <v>1</v>
      </c>
      <c r="G4" s="15">
        <v>1</v>
      </c>
      <c r="H4" s="15">
        <v>1</v>
      </c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3</v>
      </c>
      <c r="R4" s="25" t="s">
        <v>39</v>
      </c>
    </row>
    <row r="5" spans="1:18" ht="31.2" x14ac:dyDescent="0.3">
      <c r="A5" s="16" t="s">
        <v>40</v>
      </c>
      <c r="B5" s="18">
        <v>45131</v>
      </c>
      <c r="C5" s="24" t="s">
        <v>41</v>
      </c>
      <c r="D5" s="16" t="s">
        <v>42</v>
      </c>
      <c r="E5" s="15">
        <v>1</v>
      </c>
      <c r="F5" s="15">
        <v>1</v>
      </c>
      <c r="G5" s="15"/>
      <c r="H5" s="15">
        <v>1</v>
      </c>
      <c r="I5" s="15"/>
      <c r="J5" s="15"/>
      <c r="K5" s="15"/>
      <c r="L5" s="15"/>
      <c r="M5" s="15"/>
      <c r="N5" s="15"/>
      <c r="O5" s="15"/>
      <c r="P5" s="15"/>
      <c r="Q5" s="4">
        <f t="shared" si="0"/>
        <v>3</v>
      </c>
      <c r="R5" s="25" t="s">
        <v>43</v>
      </c>
    </row>
    <row r="6" spans="1:18" ht="46.8" x14ac:dyDescent="0.3">
      <c r="A6" s="16" t="s">
        <v>44</v>
      </c>
      <c r="B6" s="18">
        <v>44440</v>
      </c>
      <c r="C6" s="24" t="s">
        <v>45</v>
      </c>
      <c r="D6" s="16" t="s">
        <v>46</v>
      </c>
      <c r="E6" s="15">
        <v>1</v>
      </c>
      <c r="F6" s="15">
        <v>1</v>
      </c>
      <c r="G6" s="15"/>
      <c r="H6" s="15">
        <v>1</v>
      </c>
      <c r="I6" s="15"/>
      <c r="J6" s="15"/>
      <c r="K6" s="15"/>
      <c r="L6" s="15"/>
      <c r="M6" s="15"/>
      <c r="N6" s="15"/>
      <c r="O6" s="15"/>
      <c r="P6" s="15"/>
      <c r="Q6" s="4">
        <f t="shared" si="0"/>
        <v>3</v>
      </c>
      <c r="R6" s="25" t="s">
        <v>47</v>
      </c>
    </row>
    <row r="7" spans="1:18" ht="46.8" x14ac:dyDescent="0.3">
      <c r="A7" s="16" t="s">
        <v>48</v>
      </c>
      <c r="B7" s="18">
        <v>44805</v>
      </c>
      <c r="C7" s="24" t="s">
        <v>49</v>
      </c>
      <c r="D7" s="16" t="s">
        <v>50</v>
      </c>
      <c r="E7" s="15">
        <v>1</v>
      </c>
      <c r="F7" s="15">
        <v>1</v>
      </c>
      <c r="G7" s="15"/>
      <c r="H7" s="15">
        <v>1</v>
      </c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 t="s">
        <v>51</v>
      </c>
    </row>
    <row r="8" spans="1:18" ht="46.8" x14ac:dyDescent="0.3">
      <c r="A8" s="16" t="s">
        <v>52</v>
      </c>
      <c r="B8" s="18">
        <v>44682</v>
      </c>
      <c r="C8" s="24" t="s">
        <v>53</v>
      </c>
      <c r="D8" s="16" t="s">
        <v>54</v>
      </c>
      <c r="E8" s="15"/>
      <c r="F8" s="15">
        <v>1</v>
      </c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15"/>
      <c r="Q8" s="4">
        <f t="shared" si="0"/>
        <v>3</v>
      </c>
      <c r="R8" s="25"/>
    </row>
    <row r="9" spans="1:18" x14ac:dyDescent="0.3">
      <c r="A9" s="16" t="s">
        <v>55</v>
      </c>
      <c r="B9" s="18">
        <v>45170</v>
      </c>
      <c r="C9" s="24" t="s">
        <v>56</v>
      </c>
      <c r="D9" s="16" t="s">
        <v>57</v>
      </c>
      <c r="E9" s="15">
        <v>1</v>
      </c>
      <c r="F9" s="15">
        <v>1</v>
      </c>
      <c r="G9" s="15">
        <v>1</v>
      </c>
      <c r="H9" s="15">
        <v>1</v>
      </c>
      <c r="I9" s="15"/>
      <c r="J9" s="15"/>
      <c r="K9" s="15"/>
      <c r="L9" s="15"/>
      <c r="M9" s="15"/>
      <c r="N9" s="15"/>
      <c r="O9" s="15"/>
      <c r="P9" s="15"/>
      <c r="Q9" s="4">
        <f t="shared" si="0"/>
        <v>4</v>
      </c>
      <c r="R9" s="25"/>
    </row>
    <row r="10" spans="1:18" ht="31.2" x14ac:dyDescent="0.3">
      <c r="A10" s="16" t="s">
        <v>58</v>
      </c>
      <c r="B10" s="18">
        <v>45170</v>
      </c>
      <c r="C10" s="24" t="s">
        <v>59</v>
      </c>
      <c r="D10" s="16" t="s">
        <v>60</v>
      </c>
      <c r="E10" s="15"/>
      <c r="F10" s="15">
        <v>1</v>
      </c>
      <c r="G10" s="15"/>
      <c r="H10" s="15">
        <v>1</v>
      </c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/>
    </row>
    <row r="11" spans="1:18" x14ac:dyDescent="0.3">
      <c r="A11" s="16" t="s">
        <v>61</v>
      </c>
      <c r="B11" s="18">
        <v>44927</v>
      </c>
      <c r="C11" s="24" t="s">
        <v>62</v>
      </c>
      <c r="D11" s="16" t="s">
        <v>63</v>
      </c>
      <c r="E11" s="15">
        <v>1</v>
      </c>
      <c r="F11" s="15"/>
      <c r="G11" s="15">
        <v>1</v>
      </c>
      <c r="H11" s="15">
        <v>1</v>
      </c>
      <c r="I11" s="15"/>
      <c r="J11" s="15"/>
      <c r="K11" s="15"/>
      <c r="L11" s="15"/>
      <c r="M11" s="15"/>
      <c r="N11" s="15"/>
      <c r="O11" s="15"/>
      <c r="P11" s="15"/>
      <c r="Q11" s="4">
        <f t="shared" si="0"/>
        <v>3</v>
      </c>
      <c r="R11" s="25"/>
    </row>
    <row r="12" spans="1:18" x14ac:dyDescent="0.3">
      <c r="A12" s="16" t="s">
        <v>64</v>
      </c>
      <c r="B12" s="18">
        <v>44805</v>
      </c>
      <c r="C12" s="24" t="s">
        <v>65</v>
      </c>
      <c r="D12" s="16" t="s">
        <v>66</v>
      </c>
      <c r="E12" s="15"/>
      <c r="F12" s="15">
        <v>1</v>
      </c>
      <c r="G12" s="15">
        <v>1</v>
      </c>
      <c r="H12" s="15">
        <v>1</v>
      </c>
      <c r="I12" s="15"/>
      <c r="J12" s="15"/>
      <c r="K12" s="15"/>
      <c r="L12" s="15"/>
      <c r="M12" s="15"/>
      <c r="N12" s="15"/>
      <c r="O12" s="15"/>
      <c r="P12" s="15"/>
      <c r="Q12" s="4">
        <f t="shared" si="0"/>
        <v>3</v>
      </c>
      <c r="R12" s="25"/>
    </row>
    <row r="13" spans="1:18" ht="31.2" x14ac:dyDescent="0.3">
      <c r="A13" s="16" t="s">
        <v>67</v>
      </c>
      <c r="B13" s="18">
        <v>44805</v>
      </c>
      <c r="C13" s="24" t="s">
        <v>33</v>
      </c>
      <c r="D13" s="16" t="s">
        <v>68</v>
      </c>
      <c r="E13" s="15">
        <v>1</v>
      </c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3</v>
      </c>
      <c r="R13" s="25"/>
    </row>
    <row r="14" spans="1:18" ht="31.2" x14ac:dyDescent="0.3">
      <c r="A14" s="16" t="s">
        <v>69</v>
      </c>
      <c r="B14" s="18">
        <v>45166</v>
      </c>
      <c r="C14" s="24" t="s">
        <v>70</v>
      </c>
      <c r="D14" s="16" t="s">
        <v>71</v>
      </c>
      <c r="E14" s="15">
        <v>1</v>
      </c>
      <c r="F14" s="15">
        <v>1</v>
      </c>
      <c r="G14" s="15"/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4">
        <f t="shared" si="0"/>
        <v>3</v>
      </c>
      <c r="R14" s="25"/>
    </row>
    <row r="15" spans="1:18" ht="31.2" x14ac:dyDescent="0.3">
      <c r="A15" s="16" t="s">
        <v>72</v>
      </c>
      <c r="B15" s="18">
        <v>44440</v>
      </c>
      <c r="C15" s="24" t="s">
        <v>73</v>
      </c>
      <c r="D15" s="16" t="s">
        <v>74</v>
      </c>
      <c r="E15" s="15">
        <v>1</v>
      </c>
      <c r="F15" s="15">
        <v>1</v>
      </c>
      <c r="G15" s="15"/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4">
        <f t="shared" si="0"/>
        <v>3</v>
      </c>
      <c r="R15" s="25"/>
    </row>
    <row r="16" spans="1:18" ht="31.2" x14ac:dyDescent="0.3">
      <c r="A16" s="16" t="s">
        <v>75</v>
      </c>
      <c r="B16" s="18">
        <v>44440</v>
      </c>
      <c r="C16" s="24" t="s">
        <v>33</v>
      </c>
      <c r="D16" s="16" t="s">
        <v>76</v>
      </c>
      <c r="E16" s="15">
        <v>1</v>
      </c>
      <c r="F16" s="15">
        <v>1</v>
      </c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3</v>
      </c>
      <c r="R16" s="25"/>
    </row>
    <row r="17" spans="1:18" x14ac:dyDescent="0.3">
      <c r="A17" s="16" t="s">
        <v>77</v>
      </c>
      <c r="B17" s="18">
        <v>44805</v>
      </c>
      <c r="C17" s="24" t="s">
        <v>78</v>
      </c>
      <c r="D17" s="16" t="s">
        <v>79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2" x14ac:dyDescent="0.3">
      <c r="A18" s="16" t="s">
        <v>80</v>
      </c>
      <c r="B18" s="18">
        <v>44927</v>
      </c>
      <c r="C18" s="24" t="s">
        <v>41</v>
      </c>
      <c r="D18" s="16" t="s">
        <v>81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31.2" x14ac:dyDescent="0.3">
      <c r="A19" s="16" t="s">
        <v>82</v>
      </c>
      <c r="B19" s="18">
        <v>45131</v>
      </c>
      <c r="C19" s="24" t="s">
        <v>83</v>
      </c>
      <c r="D19" s="16" t="s">
        <v>84</v>
      </c>
      <c r="E19" s="15"/>
      <c r="F19" s="15">
        <v>1</v>
      </c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3</v>
      </c>
      <c r="R19" s="25"/>
    </row>
    <row r="20" spans="1:18" ht="31.2" x14ac:dyDescent="0.3">
      <c r="A20" s="16" t="s">
        <v>85</v>
      </c>
      <c r="B20" s="18">
        <v>45194</v>
      </c>
      <c r="C20" s="24" t="s">
        <v>86</v>
      </c>
      <c r="D20" s="16" t="s">
        <v>87</v>
      </c>
      <c r="E20" s="15">
        <v>1</v>
      </c>
      <c r="F20" s="15"/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/>
    </row>
    <row r="21" spans="1:18" ht="31.2" x14ac:dyDescent="0.3">
      <c r="A21" s="16" t="s">
        <v>88</v>
      </c>
      <c r="B21" s="18">
        <v>45194</v>
      </c>
      <c r="C21" s="24" t="s">
        <v>86</v>
      </c>
      <c r="D21" s="16" t="s">
        <v>89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1.2" x14ac:dyDescent="0.3">
      <c r="A22" s="16" t="s">
        <v>90</v>
      </c>
      <c r="B22" s="18">
        <v>45222</v>
      </c>
      <c r="C22" s="24" t="s">
        <v>41</v>
      </c>
      <c r="D22" s="16" t="s">
        <v>91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x14ac:dyDescent="0.3">
      <c r="A23" s="16" t="s">
        <v>92</v>
      </c>
      <c r="B23" s="18">
        <v>45257</v>
      </c>
      <c r="C23" s="24" t="s">
        <v>93</v>
      </c>
      <c r="D23" s="16" t="s">
        <v>63</v>
      </c>
      <c r="E23" s="15">
        <v>1</v>
      </c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25"/>
    </row>
    <row r="24" spans="1:18" ht="31.2" x14ac:dyDescent="0.3">
      <c r="A24" s="16" t="s">
        <v>94</v>
      </c>
      <c r="B24" s="18">
        <v>45257</v>
      </c>
      <c r="C24" s="24" t="s">
        <v>41</v>
      </c>
      <c r="D24" s="16" t="s">
        <v>95</v>
      </c>
      <c r="E24" s="15">
        <v>1</v>
      </c>
      <c r="F24" s="15">
        <v>1</v>
      </c>
      <c r="G24" s="15">
        <v>1</v>
      </c>
      <c r="H24" s="15">
        <v>1</v>
      </c>
      <c r="I24" s="15"/>
      <c r="J24" s="15"/>
      <c r="K24" s="15"/>
      <c r="L24" s="15"/>
      <c r="M24" s="15"/>
      <c r="N24" s="15"/>
      <c r="O24" s="15"/>
      <c r="P24" s="15"/>
      <c r="Q24" s="4">
        <f t="shared" si="0"/>
        <v>4</v>
      </c>
      <c r="R24" s="25"/>
    </row>
    <row r="25" spans="1:18" ht="31.2" x14ac:dyDescent="0.3">
      <c r="A25" s="16" t="s">
        <v>96</v>
      </c>
      <c r="B25" s="18">
        <v>45257</v>
      </c>
      <c r="C25" s="24" t="s">
        <v>33</v>
      </c>
      <c r="D25" s="16" t="s">
        <v>81</v>
      </c>
      <c r="E25" s="15">
        <v>1</v>
      </c>
      <c r="F25" s="15">
        <v>1</v>
      </c>
      <c r="G25" s="15">
        <v>1</v>
      </c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4">
        <f t="shared" si="0"/>
        <v>4</v>
      </c>
      <c r="R25" s="25"/>
    </row>
    <row r="26" spans="1:18" ht="31.2" x14ac:dyDescent="0.3">
      <c r="A26" s="16" t="s">
        <v>97</v>
      </c>
      <c r="B26" s="18">
        <v>45278</v>
      </c>
      <c r="C26" s="24" t="s">
        <v>83</v>
      </c>
      <c r="D26" s="16" t="s">
        <v>98</v>
      </c>
      <c r="E26" s="15"/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/>
    </row>
    <row r="27" spans="1:18" x14ac:dyDescent="0.3">
      <c r="A27" s="16" t="s">
        <v>99</v>
      </c>
      <c r="B27" s="18">
        <v>45278</v>
      </c>
      <c r="C27" s="24" t="s">
        <v>78</v>
      </c>
      <c r="D27" s="16" t="s">
        <v>100</v>
      </c>
      <c r="E27" s="15"/>
      <c r="F27" s="15">
        <v>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/>
    </row>
    <row r="28" spans="1:18" x14ac:dyDescent="0.3">
      <c r="A28" s="16" t="s">
        <v>101</v>
      </c>
      <c r="B28" s="18">
        <v>45348</v>
      </c>
      <c r="C28" s="24" t="s">
        <v>102</v>
      </c>
      <c r="D28" s="16" t="s">
        <v>103</v>
      </c>
      <c r="E28" s="15">
        <v>1</v>
      </c>
      <c r="F28" s="15">
        <v>1</v>
      </c>
      <c r="G28" s="15">
        <v>1</v>
      </c>
      <c r="H28" s="15">
        <v>1</v>
      </c>
      <c r="I28" s="15"/>
      <c r="J28" s="15"/>
      <c r="K28" s="15"/>
      <c r="L28" s="15"/>
      <c r="M28" s="15"/>
      <c r="N28" s="15"/>
      <c r="O28" s="15"/>
      <c r="P28" s="15"/>
      <c r="Q28" s="4">
        <f t="shared" si="0"/>
        <v>4</v>
      </c>
      <c r="R28" s="25"/>
    </row>
    <row r="29" spans="1:18" ht="31.2" x14ac:dyDescent="0.3">
      <c r="A29" s="16" t="s">
        <v>104</v>
      </c>
      <c r="B29" s="18">
        <v>45376</v>
      </c>
      <c r="C29" s="24" t="s">
        <v>33</v>
      </c>
      <c r="D29" s="16" t="s">
        <v>81</v>
      </c>
      <c r="E29" s="15">
        <v>1</v>
      </c>
      <c r="F29" s="15">
        <v>1</v>
      </c>
      <c r="G29" s="15">
        <v>1</v>
      </c>
      <c r="H29" s="15">
        <v>1</v>
      </c>
      <c r="I29" s="15"/>
      <c r="J29" s="15"/>
      <c r="K29" s="15"/>
      <c r="L29" s="15"/>
      <c r="M29" s="15"/>
      <c r="N29" s="15"/>
      <c r="O29" s="15"/>
      <c r="P29" s="15"/>
      <c r="Q29" s="4">
        <f t="shared" si="0"/>
        <v>4</v>
      </c>
      <c r="R29" s="25"/>
    </row>
    <row r="30" spans="1:18" ht="31.2" x14ac:dyDescent="0.3">
      <c r="A30" s="16" t="s">
        <v>105</v>
      </c>
      <c r="B30" s="18">
        <v>45376</v>
      </c>
      <c r="C30" s="24" t="s">
        <v>106</v>
      </c>
      <c r="D30" s="16" t="s">
        <v>107</v>
      </c>
      <c r="E30" s="15"/>
      <c r="F30" s="15">
        <v>1</v>
      </c>
      <c r="G30" s="15">
        <v>1</v>
      </c>
      <c r="H30" s="15">
        <v>1</v>
      </c>
      <c r="I30" s="15"/>
      <c r="J30" s="15"/>
      <c r="K30" s="15"/>
      <c r="L30" s="15"/>
      <c r="M30" s="15"/>
      <c r="N30" s="15"/>
      <c r="O30" s="15"/>
      <c r="P30" s="15"/>
      <c r="Q30" s="4">
        <f t="shared" si="0"/>
        <v>3</v>
      </c>
      <c r="R30" s="25"/>
    </row>
    <row r="31" spans="1:18" ht="31.2" x14ac:dyDescent="0.3">
      <c r="A31" s="16" t="s">
        <v>108</v>
      </c>
      <c r="B31" s="18">
        <v>45376</v>
      </c>
      <c r="C31" s="24" t="s">
        <v>106</v>
      </c>
      <c r="D31" s="16" t="s">
        <v>109</v>
      </c>
      <c r="E31" s="15">
        <v>1</v>
      </c>
      <c r="F31" s="15"/>
      <c r="G31" s="15"/>
      <c r="H31" s="15">
        <v>1</v>
      </c>
      <c r="I31" s="15"/>
      <c r="J31" s="15"/>
      <c r="K31" s="15"/>
      <c r="L31" s="15"/>
      <c r="M31" s="15"/>
      <c r="N31" s="15"/>
      <c r="O31" s="15"/>
      <c r="P31" s="15"/>
      <c r="Q31" s="4">
        <f t="shared" si="0"/>
        <v>2</v>
      </c>
      <c r="R31" s="25"/>
    </row>
    <row r="32" spans="1:18" ht="31.2" x14ac:dyDescent="0.3">
      <c r="A32" s="16" t="s">
        <v>110</v>
      </c>
      <c r="B32" s="18">
        <v>45376</v>
      </c>
      <c r="C32" s="24" t="s">
        <v>111</v>
      </c>
      <c r="D32" s="16" t="s">
        <v>112</v>
      </c>
      <c r="E32" s="15">
        <v>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1</v>
      </c>
      <c r="R32" s="25"/>
    </row>
    <row r="33" spans="1:18" x14ac:dyDescent="0.3">
      <c r="A33" s="16" t="s">
        <v>113</v>
      </c>
      <c r="B33" s="18">
        <v>45404</v>
      </c>
      <c r="C33" s="24" t="s">
        <v>102</v>
      </c>
      <c r="D33" s="16" t="s">
        <v>114</v>
      </c>
      <c r="E33" s="15">
        <v>1</v>
      </c>
      <c r="F33" s="15">
        <v>1</v>
      </c>
      <c r="G33" s="15">
        <v>1</v>
      </c>
      <c r="H33" s="15">
        <v>1</v>
      </c>
      <c r="I33" s="15"/>
      <c r="J33" s="15"/>
      <c r="K33" s="15"/>
      <c r="L33" s="15"/>
      <c r="M33" s="15"/>
      <c r="N33" s="15"/>
      <c r="O33" s="15"/>
      <c r="P33" s="15"/>
      <c r="Q33" s="4">
        <f t="shared" si="0"/>
        <v>4</v>
      </c>
      <c r="R33" s="25"/>
    </row>
    <row r="34" spans="1:18" ht="31.2" x14ac:dyDescent="0.3">
      <c r="A34" s="16" t="s">
        <v>115</v>
      </c>
      <c r="B34" s="18">
        <v>45404</v>
      </c>
      <c r="C34" s="24" t="s">
        <v>106</v>
      </c>
      <c r="D34" s="16" t="s">
        <v>116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x14ac:dyDescent="0.3">
      <c r="A35" s="16" t="s">
        <v>117</v>
      </c>
      <c r="B35" s="18">
        <v>45404</v>
      </c>
      <c r="C35" s="24" t="s">
        <v>93</v>
      </c>
      <c r="D35" s="16" t="s">
        <v>118</v>
      </c>
      <c r="E35" s="15">
        <v>1</v>
      </c>
      <c r="F35" s="15">
        <v>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2</v>
      </c>
      <c r="R35" s="25"/>
    </row>
    <row r="36" spans="1:18" x14ac:dyDescent="0.3">
      <c r="A36" s="16" t="s">
        <v>119</v>
      </c>
      <c r="B36" s="18">
        <v>45530</v>
      </c>
      <c r="C36" s="24" t="s">
        <v>93</v>
      </c>
      <c r="D36" s="16" t="s">
        <v>118</v>
      </c>
      <c r="E36" s="15"/>
      <c r="F36" s="15">
        <v>1</v>
      </c>
      <c r="G36" s="15"/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2</v>
      </c>
      <c r="R36" s="25"/>
    </row>
    <row r="37" spans="1:18" ht="31.2" x14ac:dyDescent="0.3">
      <c r="A37" s="16" t="s">
        <v>120</v>
      </c>
      <c r="B37" s="18">
        <v>45530</v>
      </c>
      <c r="C37" s="24" t="s">
        <v>62</v>
      </c>
      <c r="D37" s="16" t="s">
        <v>121</v>
      </c>
      <c r="E37" s="15"/>
      <c r="F37" s="15">
        <v>1</v>
      </c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2</v>
      </c>
      <c r="R37" s="25"/>
    </row>
    <row r="38" spans="1:18" ht="31.2" x14ac:dyDescent="0.3">
      <c r="A38" s="16" t="s">
        <v>122</v>
      </c>
      <c r="B38" s="18">
        <v>45530</v>
      </c>
      <c r="C38" s="24" t="s">
        <v>45</v>
      </c>
      <c r="D38" s="16" t="s">
        <v>123</v>
      </c>
      <c r="E38" s="15"/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2" x14ac:dyDescent="0.3">
      <c r="A39" s="16" t="s">
        <v>124</v>
      </c>
      <c r="B39" s="18">
        <v>45530</v>
      </c>
      <c r="C39" s="24" t="s">
        <v>106</v>
      </c>
      <c r="D39" s="16" t="s">
        <v>116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x14ac:dyDescent="0.3">
      <c r="A40" s="16" t="s">
        <v>125</v>
      </c>
      <c r="B40" s="18">
        <v>45530</v>
      </c>
      <c r="C40" s="24" t="s">
        <v>126</v>
      </c>
      <c r="D40" s="16" t="s">
        <v>127</v>
      </c>
      <c r="E40" s="15"/>
      <c r="F40" s="15">
        <v>1</v>
      </c>
      <c r="G40" s="15">
        <v>1</v>
      </c>
      <c r="H40" s="15">
        <v>1</v>
      </c>
      <c r="I40" s="15"/>
      <c r="J40" s="15"/>
      <c r="K40" s="15"/>
      <c r="L40" s="15"/>
      <c r="M40" s="15"/>
      <c r="N40" s="15"/>
      <c r="O40" s="15"/>
      <c r="P40" s="15"/>
      <c r="Q40" s="4">
        <f t="shared" si="0"/>
        <v>3</v>
      </c>
      <c r="R40" s="25"/>
    </row>
    <row r="41" spans="1:18" ht="31.2" x14ac:dyDescent="0.3">
      <c r="A41" s="16" t="s">
        <v>128</v>
      </c>
      <c r="B41" s="18">
        <v>45530</v>
      </c>
      <c r="C41" s="24" t="s">
        <v>86</v>
      </c>
      <c r="D41" s="16" t="s">
        <v>129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x14ac:dyDescent="0.3">
      <c r="A42" s="16" t="s">
        <v>130</v>
      </c>
      <c r="B42" s="18">
        <v>45530</v>
      </c>
      <c r="C42" s="24" t="s">
        <v>131</v>
      </c>
      <c r="D42" s="16" t="s">
        <v>132</v>
      </c>
      <c r="E42" s="15"/>
      <c r="F42" s="15">
        <v>1</v>
      </c>
      <c r="G42" s="15">
        <v>1</v>
      </c>
      <c r="H42" s="15">
        <v>1</v>
      </c>
      <c r="I42" s="15"/>
      <c r="J42" s="15"/>
      <c r="K42" s="15"/>
      <c r="L42" s="15"/>
      <c r="M42" s="15"/>
      <c r="N42" s="15"/>
      <c r="O42" s="15"/>
      <c r="P42" s="15"/>
      <c r="Q42" s="4">
        <f t="shared" si="0"/>
        <v>3</v>
      </c>
      <c r="R42" s="25"/>
    </row>
    <row r="43" spans="1:18" ht="31.2" x14ac:dyDescent="0.3">
      <c r="A43" s="16" t="s">
        <v>133</v>
      </c>
      <c r="B43" s="18">
        <v>45530</v>
      </c>
      <c r="C43" s="24" t="s">
        <v>131</v>
      </c>
      <c r="D43" s="16" t="s">
        <v>134</v>
      </c>
      <c r="E43" s="15"/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31.2" x14ac:dyDescent="0.3">
      <c r="A44" s="16" t="s">
        <v>135</v>
      </c>
      <c r="B44" s="18">
        <v>45558</v>
      </c>
      <c r="C44" s="24" t="s">
        <v>136</v>
      </c>
      <c r="D44" s="16" t="s">
        <v>137</v>
      </c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x14ac:dyDescent="0.3">
      <c r="A45" s="16" t="s">
        <v>138</v>
      </c>
      <c r="B45" s="18">
        <v>45558</v>
      </c>
      <c r="C45" s="24" t="s">
        <v>139</v>
      </c>
      <c r="D45" s="16" t="s">
        <v>57</v>
      </c>
      <c r="E45" s="15"/>
      <c r="F45" s="15"/>
      <c r="G45" s="15">
        <v>1</v>
      </c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x14ac:dyDescent="0.3">
      <c r="A46" s="16" t="s">
        <v>140</v>
      </c>
      <c r="B46" s="18">
        <v>45558</v>
      </c>
      <c r="C46" s="24" t="s">
        <v>102</v>
      </c>
      <c r="D46" s="16" t="s">
        <v>141</v>
      </c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x14ac:dyDescent="0.3">
      <c r="A47" s="16" t="s">
        <v>142</v>
      </c>
      <c r="B47" s="18">
        <v>45558</v>
      </c>
      <c r="C47" s="24" t="s">
        <v>139</v>
      </c>
      <c r="D47" s="16" t="s">
        <v>57</v>
      </c>
      <c r="E47" s="15"/>
      <c r="F47" s="15"/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/>
    </row>
    <row r="48" spans="1:18" x14ac:dyDescent="0.3">
      <c r="A48" s="16" t="s">
        <v>143</v>
      </c>
      <c r="B48" s="18">
        <v>45558</v>
      </c>
      <c r="C48" s="24" t="s">
        <v>139</v>
      </c>
      <c r="D48" s="16" t="s">
        <v>57</v>
      </c>
      <c r="E48" s="15"/>
      <c r="F48" s="15"/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x14ac:dyDescent="0.3">
      <c r="A49" s="16" t="s">
        <v>144</v>
      </c>
      <c r="B49" s="18">
        <v>45558</v>
      </c>
      <c r="C49" s="24" t="s">
        <v>102</v>
      </c>
      <c r="D49" s="16" t="s">
        <v>57</v>
      </c>
      <c r="E49" s="15"/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/>
    </row>
    <row r="50" spans="1:18" ht="31.2" x14ac:dyDescent="0.3">
      <c r="A50" s="16" t="s">
        <v>145</v>
      </c>
      <c r="B50" s="18">
        <v>45558</v>
      </c>
      <c r="C50" s="24" t="s">
        <v>37</v>
      </c>
      <c r="D50" s="16" t="s">
        <v>146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31.2" x14ac:dyDescent="0.3">
      <c r="A51" s="16" t="s">
        <v>147</v>
      </c>
      <c r="B51" s="18">
        <v>45558</v>
      </c>
      <c r="C51" s="24" t="s">
        <v>131</v>
      </c>
      <c r="D51" s="16" t="s">
        <v>148</v>
      </c>
      <c r="E51" s="15"/>
      <c r="F51" s="15"/>
      <c r="G51" s="15">
        <v>1</v>
      </c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x14ac:dyDescent="0.3">
      <c r="A52" s="16" t="s">
        <v>149</v>
      </c>
      <c r="B52" s="18">
        <v>45558</v>
      </c>
      <c r="C52" s="24" t="s">
        <v>150</v>
      </c>
      <c r="D52" s="16" t="s">
        <v>151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/>
    </row>
    <row r="53" spans="1:18" x14ac:dyDescent="0.3">
      <c r="A53" s="16" t="s">
        <v>152</v>
      </c>
      <c r="B53" s="18">
        <v>45558</v>
      </c>
      <c r="C53" s="24" t="s">
        <v>153</v>
      </c>
      <c r="D53" s="16" t="s">
        <v>154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x14ac:dyDescent="0.3">
      <c r="A54" s="16" t="s">
        <v>155</v>
      </c>
      <c r="B54" s="18">
        <v>45558</v>
      </c>
      <c r="C54" s="24" t="s">
        <v>150</v>
      </c>
      <c r="D54" s="16" t="s">
        <v>156</v>
      </c>
      <c r="E54" s="15"/>
      <c r="F54" s="15"/>
      <c r="G54" s="15">
        <v>1</v>
      </c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1</v>
      </c>
      <c r="R54" s="25"/>
    </row>
    <row r="55" spans="1:18" ht="31.2" x14ac:dyDescent="0.3">
      <c r="A55" s="16" t="s">
        <v>157</v>
      </c>
      <c r="B55" s="18">
        <v>45558</v>
      </c>
      <c r="C55" s="24" t="s">
        <v>41</v>
      </c>
      <c r="D55" s="16" t="s">
        <v>158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1.2" x14ac:dyDescent="0.3">
      <c r="A56" s="16" t="s">
        <v>159</v>
      </c>
      <c r="B56" s="18">
        <v>45558</v>
      </c>
      <c r="C56" s="24" t="s">
        <v>106</v>
      </c>
      <c r="D56" s="16" t="s">
        <v>160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2" x14ac:dyDescent="0.3">
      <c r="A57" s="16" t="s">
        <v>161</v>
      </c>
      <c r="B57" s="18">
        <v>45558</v>
      </c>
      <c r="C57" s="24" t="s">
        <v>102</v>
      </c>
      <c r="D57" s="16" t="s">
        <v>162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1.2" x14ac:dyDescent="0.3">
      <c r="A58" s="16" t="s">
        <v>163</v>
      </c>
      <c r="B58" s="18">
        <v>45558</v>
      </c>
      <c r="C58" s="24" t="s">
        <v>41</v>
      </c>
      <c r="D58" s="16" t="s">
        <v>158</v>
      </c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x14ac:dyDescent="0.3">
      <c r="A59" s="16" t="s">
        <v>164</v>
      </c>
      <c r="B59" s="18">
        <v>45558</v>
      </c>
      <c r="C59" s="24" t="s">
        <v>93</v>
      </c>
      <c r="D59" s="16" t="s">
        <v>165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2" x14ac:dyDescent="0.3">
      <c r="A60" s="16" t="s">
        <v>166</v>
      </c>
      <c r="B60" s="18">
        <v>45593</v>
      </c>
      <c r="C60" s="24" t="s">
        <v>45</v>
      </c>
      <c r="D60" s="16" t="s">
        <v>167</v>
      </c>
      <c r="E60" s="15"/>
      <c r="F60" s="15"/>
      <c r="G60" s="15"/>
      <c r="H60" s="15">
        <v>1</v>
      </c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2" x14ac:dyDescent="0.3">
      <c r="A61" s="16" t="s">
        <v>168</v>
      </c>
      <c r="B61" s="18">
        <v>45593</v>
      </c>
      <c r="C61" s="24" t="s">
        <v>45</v>
      </c>
      <c r="D61" s="16" t="s">
        <v>167</v>
      </c>
      <c r="E61" s="15"/>
      <c r="F61" s="15"/>
      <c r="G61" s="15"/>
      <c r="H61" s="15">
        <v>1</v>
      </c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2" x14ac:dyDescent="0.3">
      <c r="A63" s="16" t="s">
        <v>169</v>
      </c>
      <c r="B63" s="18">
        <v>45593</v>
      </c>
      <c r="C63" s="24" t="s">
        <v>33</v>
      </c>
      <c r="D63" s="16" t="s">
        <v>170</v>
      </c>
      <c r="E63" s="15"/>
      <c r="F63" s="15"/>
      <c r="G63" s="15"/>
      <c r="H63" s="15">
        <v>1</v>
      </c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31.2" x14ac:dyDescent="0.3">
      <c r="A64" s="16" t="s">
        <v>171</v>
      </c>
      <c r="B64" s="18">
        <v>45593</v>
      </c>
      <c r="C64" s="24" t="s">
        <v>172</v>
      </c>
      <c r="D64" s="16" t="s">
        <v>173</v>
      </c>
      <c r="E64" s="15"/>
      <c r="F64" s="15"/>
      <c r="G64" s="15"/>
      <c r="H64" s="15">
        <v>1</v>
      </c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2" x14ac:dyDescent="0.3">
      <c r="A65" s="16" t="s">
        <v>174</v>
      </c>
      <c r="B65" s="18">
        <v>45593</v>
      </c>
      <c r="C65" s="24" t="s">
        <v>131</v>
      </c>
      <c r="D65" s="16" t="s">
        <v>175</v>
      </c>
      <c r="E65" s="15"/>
      <c r="F65" s="15"/>
      <c r="G65" s="15"/>
      <c r="H65" s="15">
        <v>1</v>
      </c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1.2" x14ac:dyDescent="0.3">
      <c r="A66" s="16" t="s">
        <v>176</v>
      </c>
      <c r="B66" s="18">
        <v>45593</v>
      </c>
      <c r="C66" s="24" t="s">
        <v>172</v>
      </c>
      <c r="D66" s="16" t="s">
        <v>177</v>
      </c>
      <c r="E66" s="15"/>
      <c r="F66" s="15"/>
      <c r="G66" s="15"/>
      <c r="H66" s="15">
        <v>1</v>
      </c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31.2" x14ac:dyDescent="0.3">
      <c r="A67" s="16" t="s">
        <v>178</v>
      </c>
      <c r="B67" s="18">
        <v>45593</v>
      </c>
      <c r="C67" s="24" t="s">
        <v>172</v>
      </c>
      <c r="D67" s="16" t="s">
        <v>179</v>
      </c>
      <c r="E67" s="15"/>
      <c r="F67" s="15"/>
      <c r="G67" s="15"/>
      <c r="H67" s="15">
        <v>1</v>
      </c>
      <c r="I67" s="15"/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/>
    </row>
    <row r="68" spans="1:18" ht="31.2" x14ac:dyDescent="0.3">
      <c r="A68" s="16" t="s">
        <v>180</v>
      </c>
      <c r="B68" s="18">
        <v>45593</v>
      </c>
      <c r="C68" s="24" t="s">
        <v>181</v>
      </c>
      <c r="D68" s="16" t="s">
        <v>182</v>
      </c>
      <c r="E68" s="15"/>
      <c r="F68" s="15"/>
      <c r="G68" s="15"/>
      <c r="H68" s="15">
        <v>1</v>
      </c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31.2" x14ac:dyDescent="0.3">
      <c r="A69" s="16" t="s">
        <v>183</v>
      </c>
      <c r="B69" s="18">
        <v>45593</v>
      </c>
      <c r="C69" s="24" t="s">
        <v>181</v>
      </c>
      <c r="D69" s="16" t="s">
        <v>182</v>
      </c>
      <c r="E69" s="15"/>
      <c r="F69" s="15"/>
      <c r="G69" s="15"/>
      <c r="H69" s="15">
        <v>1</v>
      </c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31.2" x14ac:dyDescent="0.3">
      <c r="A70" s="16" t="s">
        <v>184</v>
      </c>
      <c r="B70" s="18">
        <v>45593</v>
      </c>
      <c r="C70" s="24" t="s">
        <v>172</v>
      </c>
      <c r="D70" s="16" t="s">
        <v>185</v>
      </c>
      <c r="E70" s="15"/>
      <c r="F70" s="15"/>
      <c r="G70" s="15"/>
      <c r="H70" s="15">
        <v>1</v>
      </c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2" x14ac:dyDescent="0.3">
      <c r="A71" s="16" t="s">
        <v>186</v>
      </c>
      <c r="B71" s="18">
        <v>45593</v>
      </c>
      <c r="C71" s="24" t="s">
        <v>172</v>
      </c>
      <c r="D71" s="16" t="s">
        <v>185</v>
      </c>
      <c r="E71" s="15"/>
      <c r="F71" s="15"/>
      <c r="G71" s="15"/>
      <c r="H71" s="15">
        <v>1</v>
      </c>
      <c r="I71" s="15"/>
      <c r="J71" s="15"/>
      <c r="K71" s="15"/>
      <c r="L71" s="15"/>
      <c r="M71" s="15"/>
      <c r="N71" s="15"/>
      <c r="O71" s="15"/>
      <c r="P71" s="15"/>
      <c r="Q71" s="4">
        <f t="shared" si="1"/>
        <v>1</v>
      </c>
      <c r="R71" s="25"/>
    </row>
    <row r="72" spans="1:18" ht="31.2" x14ac:dyDescent="0.3">
      <c r="A72" s="16" t="s">
        <v>187</v>
      </c>
      <c r="B72" s="18">
        <v>45593</v>
      </c>
      <c r="C72" s="24" t="s">
        <v>41</v>
      </c>
      <c r="D72" s="16" t="s">
        <v>188</v>
      </c>
      <c r="E72" s="15"/>
      <c r="F72" s="15"/>
      <c r="G72" s="15"/>
      <c r="H72" s="15">
        <v>1</v>
      </c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/>
    </row>
    <row r="73" spans="1:18" ht="46.8" x14ac:dyDescent="0.3">
      <c r="A73" s="16" t="s">
        <v>189</v>
      </c>
      <c r="B73" s="18">
        <v>45593</v>
      </c>
      <c r="C73" s="24" t="s">
        <v>33</v>
      </c>
      <c r="D73" s="16" t="s">
        <v>190</v>
      </c>
      <c r="E73" s="15"/>
      <c r="F73" s="15"/>
      <c r="G73" s="15"/>
      <c r="H73" s="15">
        <v>1</v>
      </c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2" x14ac:dyDescent="0.3">
      <c r="A74" s="16" t="s">
        <v>191</v>
      </c>
      <c r="B74" s="18">
        <v>45593</v>
      </c>
      <c r="C74" s="24" t="s">
        <v>33</v>
      </c>
      <c r="D74" s="16" t="s">
        <v>192</v>
      </c>
      <c r="E74" s="15"/>
      <c r="F74" s="15"/>
      <c r="G74" s="15"/>
      <c r="H74" s="15">
        <v>1</v>
      </c>
      <c r="I74" s="15"/>
      <c r="J74" s="15"/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x14ac:dyDescent="0.3">
      <c r="A75" s="16" t="s">
        <v>193</v>
      </c>
      <c r="B75" s="18">
        <v>45593</v>
      </c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46.8" x14ac:dyDescent="0.3">
      <c r="A76" s="16" t="s">
        <v>194</v>
      </c>
      <c r="B76" s="18">
        <v>45593</v>
      </c>
      <c r="C76" s="24" t="s">
        <v>33</v>
      </c>
      <c r="D76" s="16" t="s">
        <v>195</v>
      </c>
      <c r="E76" s="15"/>
      <c r="F76" s="15"/>
      <c r="G76" s="15"/>
      <c r="H76" s="15">
        <v>1</v>
      </c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1.2" x14ac:dyDescent="0.3">
      <c r="A77" s="16" t="s">
        <v>196</v>
      </c>
      <c r="B77" s="18">
        <v>45593</v>
      </c>
      <c r="C77" s="24" t="s">
        <v>37</v>
      </c>
      <c r="D77" s="16" t="s">
        <v>197</v>
      </c>
      <c r="E77" s="15"/>
      <c r="F77" s="15"/>
      <c r="G77" s="15"/>
      <c r="H77" s="15">
        <v>1</v>
      </c>
      <c r="I77" s="15"/>
      <c r="J77" s="15"/>
      <c r="K77" s="15"/>
      <c r="L77" s="15"/>
      <c r="M77" s="15"/>
      <c r="N77" s="15"/>
      <c r="O77" s="15"/>
      <c r="P77" s="15"/>
      <c r="Q77" s="4">
        <f t="shared" si="1"/>
        <v>1</v>
      </c>
      <c r="R77" s="25"/>
    </row>
    <row r="78" spans="1:18" ht="31.2" x14ac:dyDescent="0.3">
      <c r="A78" s="16" t="s">
        <v>198</v>
      </c>
      <c r="B78" s="18">
        <v>45593</v>
      </c>
      <c r="C78" s="24" t="s">
        <v>41</v>
      </c>
      <c r="D78" s="16" t="s">
        <v>199</v>
      </c>
      <c r="E78" s="15"/>
      <c r="F78" s="15"/>
      <c r="G78" s="15"/>
      <c r="H78" s="15">
        <v>1</v>
      </c>
      <c r="I78" s="15"/>
      <c r="J78" s="15"/>
      <c r="K78" s="15"/>
      <c r="L78" s="15"/>
      <c r="M78" s="15"/>
      <c r="N78" s="15"/>
      <c r="O78" s="15"/>
      <c r="P78" s="15"/>
      <c r="Q78" s="4">
        <f t="shared" si="1"/>
        <v>1</v>
      </c>
      <c r="R78" s="25"/>
    </row>
    <row r="79" spans="1:18" ht="31.2" x14ac:dyDescent="0.3">
      <c r="A79" s="16" t="s">
        <v>200</v>
      </c>
      <c r="B79" s="18">
        <v>45593</v>
      </c>
      <c r="C79" s="24" t="s">
        <v>41</v>
      </c>
      <c r="D79" s="16" t="s">
        <v>201</v>
      </c>
      <c r="E79" s="15"/>
      <c r="F79" s="15"/>
      <c r="G79" s="15"/>
      <c r="H79" s="15">
        <v>1</v>
      </c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x14ac:dyDescent="0.3">
      <c r="A80" s="16" t="s">
        <v>202</v>
      </c>
      <c r="B80" s="18">
        <v>45593</v>
      </c>
      <c r="C80" s="24" t="s">
        <v>56</v>
      </c>
      <c r="D80" s="16" t="s">
        <v>57</v>
      </c>
      <c r="E80" s="15"/>
      <c r="F80" s="15"/>
      <c r="G80" s="15"/>
      <c r="H80" s="15">
        <v>1</v>
      </c>
      <c r="I80" s="15"/>
      <c r="J80" s="15"/>
      <c r="K80" s="15"/>
      <c r="L80" s="15"/>
      <c r="M80" s="15"/>
      <c r="N80" s="15"/>
      <c r="O80" s="15"/>
      <c r="P80" s="15"/>
      <c r="Q80" s="4">
        <f t="shared" si="1"/>
        <v>1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203</v>
      </c>
      <c r="B1" s="29"/>
      <c r="C1" s="30"/>
      <c r="D1" s="30"/>
      <c r="E1" s="30"/>
      <c r="F1" s="31"/>
      <c r="J1" t="s">
        <v>204</v>
      </c>
      <c r="K1" t="s">
        <v>205</v>
      </c>
    </row>
    <row r="2" spans="1:11" ht="39.9" customHeight="1" x14ac:dyDescent="0.3">
      <c r="A2" s="6" t="s">
        <v>12</v>
      </c>
      <c r="B2" s="26" t="s">
        <v>206</v>
      </c>
      <c r="C2" s="27"/>
      <c r="D2" s="27"/>
      <c r="E2" s="27"/>
      <c r="F2" s="28"/>
      <c r="J2" s="12" t="s">
        <v>136</v>
      </c>
      <c r="K2">
        <f>COUNTIF('2. ROSC Active'!C2:C251,J2)</f>
        <v>1</v>
      </c>
    </row>
    <row r="3" spans="1:11" ht="39.9" customHeight="1" x14ac:dyDescent="0.3">
      <c r="A3" s="8" t="s">
        <v>207</v>
      </c>
      <c r="B3" s="7" t="s">
        <v>102</v>
      </c>
      <c r="C3" s="7" t="s">
        <v>78</v>
      </c>
      <c r="D3" s="7" t="s">
        <v>139</v>
      </c>
      <c r="E3" s="7"/>
      <c r="F3" s="9"/>
      <c r="J3" s="12" t="s">
        <v>59</v>
      </c>
      <c r="K3">
        <f>COUNTIF('2. ROSC Active'!C2:C251,J3)</f>
        <v>1</v>
      </c>
    </row>
    <row r="4" spans="1:11" ht="39.9" customHeight="1" x14ac:dyDescent="0.3">
      <c r="A4" s="1" t="s">
        <v>208</v>
      </c>
      <c r="B4" s="6" t="s">
        <v>45</v>
      </c>
      <c r="C4" s="6" t="s">
        <v>70</v>
      </c>
      <c r="D4" s="6" t="s">
        <v>53</v>
      </c>
      <c r="E4" s="6" t="s">
        <v>41</v>
      </c>
      <c r="F4" s="10"/>
      <c r="J4" s="12" t="s">
        <v>150</v>
      </c>
      <c r="K4">
        <f>COUNTIF('2. ROSC Active'!C2:C251,J4)</f>
        <v>2</v>
      </c>
    </row>
    <row r="5" spans="1:11" ht="39.9" customHeight="1" x14ac:dyDescent="0.3">
      <c r="A5" s="1" t="s">
        <v>209</v>
      </c>
      <c r="B5" s="6" t="s">
        <v>210</v>
      </c>
      <c r="C5" s="6" t="s">
        <v>211</v>
      </c>
      <c r="D5" s="6" t="s">
        <v>111</v>
      </c>
      <c r="E5" s="6"/>
      <c r="F5" s="10"/>
      <c r="J5" s="12" t="s">
        <v>212</v>
      </c>
      <c r="K5">
        <f>COUNTIF('2. ROSC Active'!C2:C251,J5)</f>
        <v>0</v>
      </c>
    </row>
    <row r="6" spans="1:11" ht="39.9" customHeight="1" x14ac:dyDescent="0.3">
      <c r="A6" s="1" t="s">
        <v>213</v>
      </c>
      <c r="B6" s="6" t="s">
        <v>214</v>
      </c>
      <c r="C6" s="6" t="s">
        <v>62</v>
      </c>
      <c r="D6" s="6" t="s">
        <v>215</v>
      </c>
      <c r="E6" s="6"/>
      <c r="F6" s="10"/>
      <c r="J6" s="12" t="s">
        <v>153</v>
      </c>
      <c r="K6">
        <f>COUNTIF('2. ROSC Active'!C2:C251,J6)</f>
        <v>1</v>
      </c>
    </row>
    <row r="7" spans="1:11" ht="51" customHeight="1" x14ac:dyDescent="0.3">
      <c r="A7" s="1" t="s">
        <v>216</v>
      </c>
      <c r="B7" s="6" t="s">
        <v>217</v>
      </c>
      <c r="C7" s="6" t="s">
        <v>218</v>
      </c>
      <c r="D7" s="6" t="s">
        <v>219</v>
      </c>
      <c r="E7" s="6" t="s">
        <v>220</v>
      </c>
      <c r="F7" s="6" t="s">
        <v>86</v>
      </c>
      <c r="J7" s="12" t="s">
        <v>37</v>
      </c>
      <c r="K7">
        <f>COUNTIF('2. ROSC Active'!C2:C251,J7)</f>
        <v>3</v>
      </c>
    </row>
    <row r="8" spans="1:11" ht="48.75" customHeight="1" x14ac:dyDescent="0.3">
      <c r="A8" s="1" t="s">
        <v>221</v>
      </c>
      <c r="B8" s="6" t="s">
        <v>181</v>
      </c>
      <c r="C8" s="6" t="s">
        <v>222</v>
      </c>
      <c r="D8" s="7" t="s">
        <v>223</v>
      </c>
      <c r="E8" s="6" t="s">
        <v>224</v>
      </c>
      <c r="F8" s="6" t="s">
        <v>225</v>
      </c>
      <c r="J8" s="12" t="s">
        <v>65</v>
      </c>
      <c r="K8">
        <f>COUNTIF('2. ROSC Active'!C2:C251,J8)</f>
        <v>1</v>
      </c>
    </row>
    <row r="9" spans="1:11" ht="47.25" customHeight="1" x14ac:dyDescent="0.3">
      <c r="A9" s="1" t="s">
        <v>226</v>
      </c>
      <c r="B9" s="6" t="s">
        <v>106</v>
      </c>
      <c r="C9" s="6" t="s">
        <v>227</v>
      </c>
      <c r="D9" s="6" t="s">
        <v>228</v>
      </c>
      <c r="E9" s="6" t="s">
        <v>126</v>
      </c>
      <c r="F9" s="10"/>
      <c r="J9" s="12" t="s">
        <v>210</v>
      </c>
      <c r="K9">
        <f>COUNTIF('2. ROSC Active'!C2:C251,J9)</f>
        <v>0</v>
      </c>
    </row>
    <row r="10" spans="1:11" ht="39.9" customHeight="1" x14ac:dyDescent="0.3">
      <c r="A10" s="1" t="s">
        <v>229</v>
      </c>
      <c r="B10" s="6" t="s">
        <v>230</v>
      </c>
      <c r="C10" s="6" t="s">
        <v>131</v>
      </c>
      <c r="D10" s="6" t="s">
        <v>33</v>
      </c>
      <c r="E10" s="6" t="s">
        <v>231</v>
      </c>
      <c r="F10" s="10"/>
      <c r="J10" s="12" t="s">
        <v>211</v>
      </c>
      <c r="K10">
        <f>COUNTIF('2. ROSC Active'!C2:C251,J10)</f>
        <v>0</v>
      </c>
    </row>
    <row r="11" spans="1:11" ht="54.75" customHeight="1" x14ac:dyDescent="0.3">
      <c r="A11" s="1" t="s">
        <v>232</v>
      </c>
      <c r="B11" s="6" t="s">
        <v>172</v>
      </c>
      <c r="C11" s="6" t="s">
        <v>233</v>
      </c>
      <c r="D11" s="6" t="s">
        <v>29</v>
      </c>
      <c r="E11" s="6" t="s">
        <v>234</v>
      </c>
      <c r="F11" s="6" t="s">
        <v>235</v>
      </c>
      <c r="J11" s="12" t="s">
        <v>111</v>
      </c>
      <c r="K11">
        <f>COUNTIF('2. ROSC Active'!C2:C251,J11)</f>
        <v>1</v>
      </c>
    </row>
    <row r="12" spans="1:11" ht="39.9" customHeight="1" x14ac:dyDescent="0.3">
      <c r="A12" s="1" t="s">
        <v>236</v>
      </c>
      <c r="B12" s="6" t="s">
        <v>237</v>
      </c>
      <c r="C12" s="6" t="s">
        <v>238</v>
      </c>
      <c r="D12" s="6" t="s">
        <v>239</v>
      </c>
      <c r="E12" s="6" t="s">
        <v>83</v>
      </c>
      <c r="F12" s="10"/>
      <c r="J12" s="12" t="s">
        <v>62</v>
      </c>
      <c r="K12">
        <f>COUNTIF('2. ROSC Active'!C2:C251,J12)</f>
        <v>2</v>
      </c>
    </row>
    <row r="13" spans="1:11" ht="39.9" customHeight="1" x14ac:dyDescent="0.3">
      <c r="A13" s="1" t="s">
        <v>240</v>
      </c>
      <c r="B13" s="6" t="s">
        <v>241</v>
      </c>
      <c r="C13" s="6" t="s">
        <v>56</v>
      </c>
      <c r="D13" s="6"/>
      <c r="E13" s="6"/>
      <c r="F13" s="10"/>
      <c r="J13" s="12" t="s">
        <v>215</v>
      </c>
      <c r="K13">
        <f>COUNTIF('2. ROSC Active'!C2:C251,J13)</f>
        <v>0</v>
      </c>
    </row>
    <row r="14" spans="1:11" ht="39.9" customHeight="1" x14ac:dyDescent="0.3">
      <c r="A14" s="1" t="s">
        <v>242</v>
      </c>
      <c r="B14" s="6" t="s">
        <v>37</v>
      </c>
      <c r="C14" s="11" t="s">
        <v>212</v>
      </c>
      <c r="D14" s="6" t="s">
        <v>153</v>
      </c>
      <c r="E14" s="6" t="s">
        <v>65</v>
      </c>
      <c r="F14" s="10"/>
      <c r="J14" s="12" t="s">
        <v>214</v>
      </c>
      <c r="K14">
        <f>COUNTIF('2. ROSC Active'!C2:C251,J14)</f>
        <v>0</v>
      </c>
    </row>
    <row r="15" spans="1:11" ht="39.9" customHeight="1" x14ac:dyDescent="0.3">
      <c r="A15" s="1" t="s">
        <v>243</v>
      </c>
      <c r="B15" s="6" t="s">
        <v>49</v>
      </c>
      <c r="C15" s="6" t="s">
        <v>93</v>
      </c>
      <c r="D15" s="6"/>
      <c r="E15" s="6"/>
      <c r="F15" s="10"/>
      <c r="J15" s="12" t="s">
        <v>223</v>
      </c>
      <c r="K15">
        <f>COUNTIF('2. ROSC Active'!C2:C251,J15)</f>
        <v>0</v>
      </c>
    </row>
    <row r="16" spans="1:11" ht="39.9" customHeight="1" x14ac:dyDescent="0.3">
      <c r="A16" s="8" t="s">
        <v>244</v>
      </c>
      <c r="B16" s="7" t="s">
        <v>245</v>
      </c>
      <c r="C16" s="7"/>
      <c r="D16" s="7"/>
      <c r="E16" s="7"/>
      <c r="F16" s="10"/>
      <c r="J16" s="12" t="s">
        <v>222</v>
      </c>
      <c r="K16">
        <f>COUNTIF('2. ROSC Active'!C2:C251,J16)</f>
        <v>0</v>
      </c>
    </row>
    <row r="17" spans="1:11" ht="39.9" customHeight="1" x14ac:dyDescent="0.3">
      <c r="A17" s="8" t="s">
        <v>246</v>
      </c>
      <c r="B17" s="6" t="s">
        <v>136</v>
      </c>
      <c r="C17" s="6" t="s">
        <v>59</v>
      </c>
      <c r="D17" s="6" t="s">
        <v>150</v>
      </c>
      <c r="E17" s="6"/>
      <c r="F17" s="10"/>
      <c r="J17" s="12" t="s">
        <v>181</v>
      </c>
      <c r="K17">
        <f>COUNTIF('2. ROSC Active'!C2:C251,J17)</f>
        <v>2</v>
      </c>
    </row>
    <row r="18" spans="1:11" x14ac:dyDescent="0.3">
      <c r="J18" s="12" t="s">
        <v>225</v>
      </c>
      <c r="K18">
        <f>COUNTIF('2. ROSC Active'!C2:C251,J18)</f>
        <v>0</v>
      </c>
    </row>
    <row r="19" spans="1:11" x14ac:dyDescent="0.3">
      <c r="J19" s="12" t="s">
        <v>224</v>
      </c>
      <c r="K19">
        <f>COUNTIF('2. ROSC Active'!C2:C251,J19)</f>
        <v>0</v>
      </c>
    </row>
    <row r="20" spans="1:11" x14ac:dyDescent="0.3">
      <c r="J20" s="12" t="s">
        <v>33</v>
      </c>
      <c r="K20">
        <f>COUNTIF('2. ROSC Active'!C2:C251,J20)</f>
        <v>9</v>
      </c>
    </row>
    <row r="21" spans="1:11" x14ac:dyDescent="0.3">
      <c r="J21" s="12" t="s">
        <v>131</v>
      </c>
      <c r="K21">
        <f>COUNTIF('2. ROSC Active'!C2:C251,J21)</f>
        <v>4</v>
      </c>
    </row>
    <row r="22" spans="1:11" x14ac:dyDescent="0.3">
      <c r="J22" s="12" t="s">
        <v>230</v>
      </c>
      <c r="K22">
        <f>COUNTIF('2. ROSC Active'!C2:C251,J22)</f>
        <v>0</v>
      </c>
    </row>
    <row r="23" spans="1:11" x14ac:dyDescent="0.3">
      <c r="J23" s="12" t="s">
        <v>231</v>
      </c>
      <c r="K23">
        <f>COUNTIF('2. ROSC Active'!C2:C251,J23)</f>
        <v>0</v>
      </c>
    </row>
    <row r="24" spans="1:11" x14ac:dyDescent="0.3">
      <c r="J24" s="12" t="s">
        <v>237</v>
      </c>
      <c r="K24">
        <f>COUNTIF('2. ROSC Active'!C2:C251,J24)</f>
        <v>0</v>
      </c>
    </row>
    <row r="25" spans="1:11" x14ac:dyDescent="0.3">
      <c r="J25" s="12" t="s">
        <v>83</v>
      </c>
      <c r="K25">
        <f>COUNTIF('2. ROSC Active'!C2:C251,J25)</f>
        <v>2</v>
      </c>
    </row>
    <row r="26" spans="1:11" x14ac:dyDescent="0.3">
      <c r="J26" s="12" t="s">
        <v>239</v>
      </c>
      <c r="K26">
        <f>COUNTIF('2. ROSC Active'!C2:C251,J26)</f>
        <v>0</v>
      </c>
    </row>
    <row r="27" spans="1:11" x14ac:dyDescent="0.3">
      <c r="J27" s="12" t="s">
        <v>238</v>
      </c>
      <c r="K27">
        <f>COUNTIF('2. ROSC Active'!C2:C251,J27)</f>
        <v>0</v>
      </c>
    </row>
    <row r="28" spans="1:11" x14ac:dyDescent="0.3">
      <c r="J28" s="12" t="s">
        <v>234</v>
      </c>
      <c r="K28">
        <f>COUNTIF('2. ROSC Active'!C2:C251,J28)</f>
        <v>0</v>
      </c>
    </row>
    <row r="29" spans="1:11" x14ac:dyDescent="0.3">
      <c r="J29" s="12" t="s">
        <v>233</v>
      </c>
      <c r="K29">
        <f>COUNTIF('2. ROSC Active'!C2:C251,J29)</f>
        <v>0</v>
      </c>
    </row>
    <row r="30" spans="1:11" x14ac:dyDescent="0.3">
      <c r="J30" s="12" t="s">
        <v>29</v>
      </c>
      <c r="K30">
        <f>COUNTIF('2. ROSC Active'!C2:C251,J30)</f>
        <v>1</v>
      </c>
    </row>
    <row r="31" spans="1:11" x14ac:dyDescent="0.3">
      <c r="J31" s="12" t="s">
        <v>172</v>
      </c>
      <c r="K31">
        <f>COUNTIF('2. ROSC Active'!C2:C251,J31)</f>
        <v>5</v>
      </c>
    </row>
    <row r="32" spans="1:11" x14ac:dyDescent="0.3">
      <c r="J32" s="12" t="s">
        <v>235</v>
      </c>
      <c r="K32">
        <f>COUNTIF('2. ROSC Active'!C2:C251,J32)</f>
        <v>0</v>
      </c>
    </row>
    <row r="33" spans="10:11" x14ac:dyDescent="0.3">
      <c r="J33" s="12" t="s">
        <v>245</v>
      </c>
      <c r="K33">
        <f>COUNTIF('2. ROSC Active'!C2:C251,J33)</f>
        <v>0</v>
      </c>
    </row>
    <row r="34" spans="10:11" x14ac:dyDescent="0.3">
      <c r="J34" s="12" t="s">
        <v>78</v>
      </c>
      <c r="K34">
        <f>COUNTIF('2. ROSC Active'!C2:C251,J34)</f>
        <v>2</v>
      </c>
    </row>
    <row r="35" spans="10:11" x14ac:dyDescent="0.3">
      <c r="J35" s="12" t="s">
        <v>139</v>
      </c>
      <c r="K35">
        <f>COUNTIF('2. ROSC Active'!C2:C251,J35)</f>
        <v>3</v>
      </c>
    </row>
    <row r="36" spans="10:11" x14ac:dyDescent="0.3">
      <c r="J36" s="12" t="s">
        <v>102</v>
      </c>
      <c r="K36">
        <f>COUNTIF('2. ROSC Active'!C2:C251,J36)</f>
        <v>5</v>
      </c>
    </row>
    <row r="37" spans="10:11" x14ac:dyDescent="0.3">
      <c r="J37" s="12" t="s">
        <v>70</v>
      </c>
      <c r="K37">
        <f>COUNTIF('2. ROSC Active'!C2:C251,J37)</f>
        <v>1</v>
      </c>
    </row>
    <row r="38" spans="10:11" x14ac:dyDescent="0.3">
      <c r="J38" s="12" t="s">
        <v>53</v>
      </c>
      <c r="K38">
        <f>COUNTIF('2. ROSC Active'!C2:C251,J38)</f>
        <v>1</v>
      </c>
    </row>
    <row r="39" spans="10:11" x14ac:dyDescent="0.3">
      <c r="J39" s="12" t="s">
        <v>41</v>
      </c>
      <c r="K39">
        <f>COUNTIF('2. ROSC Active'!C2:C251,J39)</f>
        <v>9</v>
      </c>
    </row>
    <row r="40" spans="10:11" x14ac:dyDescent="0.3">
      <c r="J40" s="12" t="s">
        <v>45</v>
      </c>
      <c r="K40">
        <f>COUNTIF('2. ROSC Active'!C2:C251,J40)</f>
        <v>4</v>
      </c>
    </row>
    <row r="41" spans="10:11" x14ac:dyDescent="0.3">
      <c r="J41" s="12" t="s">
        <v>219</v>
      </c>
      <c r="K41">
        <f>COUNTIF('2. ROSC Active'!C2:C251,J41)</f>
        <v>0</v>
      </c>
    </row>
    <row r="42" spans="10:11" x14ac:dyDescent="0.3">
      <c r="J42" s="12" t="s">
        <v>73</v>
      </c>
      <c r="K42">
        <f>COUNTIF('2. ROSC Active'!C2:C251,J42)</f>
        <v>1</v>
      </c>
    </row>
    <row r="43" spans="10:11" x14ac:dyDescent="0.3">
      <c r="J43" s="12" t="s">
        <v>86</v>
      </c>
      <c r="K43">
        <f>COUNTIF('2. ROSC Active'!C2:C251,J43)</f>
        <v>3</v>
      </c>
    </row>
    <row r="44" spans="10:11" x14ac:dyDescent="0.3">
      <c r="J44" s="12" t="s">
        <v>218</v>
      </c>
      <c r="K44">
        <f>COUNTIF('2. ROSC Active'!C2:C251,J44)</f>
        <v>0</v>
      </c>
    </row>
    <row r="45" spans="10:11" x14ac:dyDescent="0.3">
      <c r="J45" s="12" t="s">
        <v>220</v>
      </c>
      <c r="K45">
        <f>COUNTIF('2. ROSC Active'!C2:C251,J45)</f>
        <v>0</v>
      </c>
    </row>
    <row r="46" spans="10:11" x14ac:dyDescent="0.3">
      <c r="J46" s="12" t="s">
        <v>126</v>
      </c>
      <c r="K46">
        <f>COUNTIF('2. ROSC Active'!C2:C251,J46)</f>
        <v>1</v>
      </c>
    </row>
    <row r="47" spans="10:11" x14ac:dyDescent="0.3">
      <c r="J47" s="12" t="s">
        <v>227</v>
      </c>
      <c r="K47">
        <f>COUNTIF('2. ROSC Active'!C2:C251,J47)</f>
        <v>0</v>
      </c>
    </row>
    <row r="48" spans="10:11" x14ac:dyDescent="0.3">
      <c r="J48" s="12" t="s">
        <v>106</v>
      </c>
      <c r="K48">
        <f>COUNTIF('2. ROSC Active'!C2:C251,J48)</f>
        <v>5</v>
      </c>
    </row>
    <row r="49" spans="10:11" x14ac:dyDescent="0.3">
      <c r="J49" s="12" t="s">
        <v>228</v>
      </c>
      <c r="K49">
        <f>COUNTIF('2. ROSC Active'!C2:C251,J49)</f>
        <v>0</v>
      </c>
    </row>
    <row r="50" spans="10:11" x14ac:dyDescent="0.3">
      <c r="J50" s="12" t="s">
        <v>241</v>
      </c>
      <c r="K50">
        <f>COUNTIF('2. ROSC Active'!C2:C251,J50)</f>
        <v>0</v>
      </c>
    </row>
    <row r="51" spans="10:11" x14ac:dyDescent="0.3">
      <c r="J51" s="12" t="s">
        <v>56</v>
      </c>
      <c r="K51">
        <f>COUNTIF('2. ROSC Active'!C2:C251,J51)</f>
        <v>2</v>
      </c>
    </row>
    <row r="52" spans="10:11" x14ac:dyDescent="0.3">
      <c r="J52" s="12" t="s">
        <v>49</v>
      </c>
      <c r="K52">
        <f>COUNTIF('2. ROSC Active'!C2:C251,J52)</f>
        <v>1</v>
      </c>
    </row>
    <row r="53" spans="10:11" x14ac:dyDescent="0.3">
      <c r="J53" s="12" t="s">
        <v>93</v>
      </c>
      <c r="K53">
        <f>COUNTIF('2. ROSC Active'!C2:C251,J53)</f>
        <v>4</v>
      </c>
    </row>
    <row r="55" spans="10:11" x14ac:dyDescent="0.3">
      <c r="J55" s="12" t="s">
        <v>247</v>
      </c>
      <c r="K55">
        <f>SUM(K2:K53)</f>
        <v>77</v>
      </c>
    </row>
    <row r="56" spans="10:11" x14ac:dyDescent="0.3">
      <c r="J56" s="12" t="s">
        <v>248</v>
      </c>
      <c r="K56">
        <f>COUNTIF(K2:K53, "&gt;0")</f>
        <v>28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49CBEE0D-8031-460F-A2E5-B5DE432E5FEA}"/>
</file>

<file path=customXml/itemProps2.xml><?xml version="1.0" encoding="utf-8"?>
<ds:datastoreItem xmlns:ds="http://schemas.openxmlformats.org/officeDocument/2006/customXml" ds:itemID="{B0212CD6-E155-4821-B541-7170E8C2641E}"/>
</file>

<file path=customXml/itemProps3.xml><?xml version="1.0" encoding="utf-8"?>
<ds:datastoreItem xmlns:ds="http://schemas.openxmlformats.org/officeDocument/2006/customXml" ds:itemID="{832E4318-D63B-45AD-B82E-8380B0A59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Michelle Dettwiler</cp:lastModifiedBy>
  <cp:revision/>
  <dcterms:created xsi:type="dcterms:W3CDTF">2022-05-19T17:55:56Z</dcterms:created>
  <dcterms:modified xsi:type="dcterms:W3CDTF">2024-10-29T15:05:07Z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