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LL SOUTHERN\PREVENTION\ROSC\Madison-St. Clair ROSC (MERC)\Deliverable Related Documents\FY25 Membership Roster\"/>
    </mc:Choice>
  </mc:AlternateContent>
  <xr:revisionPtr revIDLastSave="0" documentId="13_ncr:1_{FD205F10-83A0-42FD-A997-2A2DAB2FEA2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<sst xmlns="http://schemas.openxmlformats.org/spreadsheetml/2006/main" count="341" uniqueCount="220">
  <si>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</si>
  <si>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</si>
  <si>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</si>
  <si>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</si>
  <si>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</si>
  <si>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</si>
  <si>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</si>
  <si>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</si>
  <si>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</si>
  <si>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</si>
  <si>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</si>
  <si>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</si>
  <si>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</si>
  <si>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</si>
  <si>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</si>
  <si>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</si>
  <si>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</si>
  <si>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</si>
  <si>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</si>
  <si>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</si>
  <si>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</si>
  <si>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</si>
  <si>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</si>
  <si>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</si>
  <si>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</si>
  <si>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</si>
  <si>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</si>
  <si>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</si>
  <si>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</si>
  <si>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</si>
  <si>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</si>
  <si>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</si>
  <si>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</si>
  <si>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</si>
  <si>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</si>
  <si>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</si>
  <si>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</si>
  <si>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</si>
  <si>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</si>
  <si>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</si>
  <si>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</si>
  <si>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</si>
  <si>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</si>
  <si>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</si>
  <si>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</si>
  <si>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</si>
  <si>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</si>
  <si>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</si>
  <si>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</si>
  <si>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</si>
  <si>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</si>
  <si>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</si>
  <si>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</si>
  <si>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</si>
  <si>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</si>
  <si>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</si>
  <si>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</si>
  <si>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</si>
  <si>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</si>
  <si>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</si>
  <si>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</si>
  <si>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</si>
  <si>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</si>
  <si>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</si>
  <si>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</si>
  <si>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</si>
  <si>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</si>
  <si>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</si>
  <si>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</si>
  <si>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</si>
  <si>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</si>
  <si>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</si>
  <si>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</si>
  <si>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</si>
  <si>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</si>
  <si>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</si>
  <si>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</si>
  <si>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</si>
  <si>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</si>
  <si>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</si>
  <si>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</si>
  <si>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</si>
  <si>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</si>
  <si>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</si>
  <si>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</si>
  <si>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</si>
  <si>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</si>
  <si>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</si>
  <si>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</si>
  <si>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</si>
  <si>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</si>
  <si>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</si>
  <si>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</si>
  <si>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</si>
  <si>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</si>
  <si>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</si>
  <si>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</si>
  <si>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</si>
  <si>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</si>
  <si>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</si>
  <si>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</si>
  <si>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</si>
  <si>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</si>
  <si>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</si>
  <si>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</si>
  <si>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Alicia Moesner</t>
  </si>
  <si>
    <t>Chestnut Health Systems: RCORP</t>
  </si>
  <si>
    <t>Angella Holloway</t>
  </si>
  <si>
    <t>Chestnut Health Systems: ROSC MERC</t>
  </si>
  <si>
    <t>Beverly Holland</t>
  </si>
  <si>
    <t>Chestnut Health Systems: Statewide ROSC Region 5 Mentor</t>
  </si>
  <si>
    <t>Brent Cummins</t>
  </si>
  <si>
    <t xml:space="preserve">Chestnut Health Systesm Director of Adult Services </t>
  </si>
  <si>
    <t>Burdett Rice</t>
  </si>
  <si>
    <t>St. Clair County Drug Court</t>
  </si>
  <si>
    <t>Cara Loddeke</t>
  </si>
  <si>
    <t xml:space="preserve">Chestnut Health Systems: Health Center Nurse </t>
  </si>
  <si>
    <t>Catherine McLaughlin</t>
  </si>
  <si>
    <t>12-Step program</t>
  </si>
  <si>
    <t>Cora Hughes</t>
  </si>
  <si>
    <t>Local Pastor</t>
  </si>
  <si>
    <t>Craig Loddeke</t>
  </si>
  <si>
    <t>Parent</t>
  </si>
  <si>
    <t>Dan Hutchison</t>
  </si>
  <si>
    <t>Chestnut Health Systems Assistant Direvctor of Prevention</t>
  </si>
  <si>
    <t>Deb Beckmann</t>
  </si>
  <si>
    <t>Chestnut Health Sysytems-ROSC TAC</t>
  </si>
  <si>
    <t>Deb Loddeke</t>
  </si>
  <si>
    <t>Deborah Humphrey</t>
  </si>
  <si>
    <t>Madison County 708 Mental Health Board</t>
  </si>
  <si>
    <t>Donna Nahlik</t>
  </si>
  <si>
    <t>Chestnut Health Sysytems Director of Prevention</t>
  </si>
  <si>
    <t>Elyse Schoen</t>
  </si>
  <si>
    <t>Macoupin County Health Department and ROSC</t>
  </si>
  <si>
    <t>Emily Siriani</t>
  </si>
  <si>
    <t xml:space="preserve">MERS Goodwill Employment and career training </t>
  </si>
  <si>
    <t>Emily Won</t>
  </si>
  <si>
    <t>Madison County Health Department</t>
  </si>
  <si>
    <t>George DeRousse</t>
  </si>
  <si>
    <t xml:space="preserve">Private Counseling Service </t>
  </si>
  <si>
    <t>Greg Norkus</t>
  </si>
  <si>
    <t xml:space="preserve">St. Clair County Probation </t>
  </si>
  <si>
    <t>Jamie Armstrong (Amare</t>
  </si>
  <si>
    <t xml:space="preserve">Amare: Family Engagment Specialist </t>
  </si>
  <si>
    <t>Jane Nesbit</t>
  </si>
  <si>
    <t xml:space="preserve">St. Clair County 708 Mental Health Board </t>
  </si>
  <si>
    <t>Jean Schram</t>
  </si>
  <si>
    <t>Community Member</t>
  </si>
  <si>
    <t>Jen Nagel</t>
  </si>
  <si>
    <t>Porchlight Collaborative</t>
  </si>
  <si>
    <t>Joann Guthrie</t>
  </si>
  <si>
    <t>Jodi Gardner</t>
  </si>
  <si>
    <t>Julie Pohlman</t>
  </si>
  <si>
    <t>Chestnut Health Systems: Statewide ROSC Region 4 Mentor</t>
  </si>
  <si>
    <t>Karen Tilashalski</t>
  </si>
  <si>
    <t>Chestnut Healht Systems: OEND/DOPP</t>
  </si>
  <si>
    <t>Kat Houghton</t>
  </si>
  <si>
    <t>Egyption: ROSC Region 5 TA</t>
  </si>
  <si>
    <t>Kristy Montgomery</t>
  </si>
  <si>
    <t xml:space="preserve">Acadia Health Care </t>
  </si>
  <si>
    <t>Liz McQuaid</t>
  </si>
  <si>
    <t>Chestnut Health Sysytems: OEND/DOPP</t>
  </si>
  <si>
    <t>Mark Knott</t>
  </si>
  <si>
    <t>Chestnut Health Systems ROSC MERC</t>
  </si>
  <si>
    <t>Melissa Monte</t>
  </si>
  <si>
    <t>Aviary Treatment Center</t>
  </si>
  <si>
    <t>Melissa Parson</t>
  </si>
  <si>
    <t>New Vision at St. Anthony Hospital Alton</t>
  </si>
  <si>
    <t>Michelle Brooks</t>
  </si>
  <si>
    <t xml:space="preserve">Chestnut Health Systems: Bond County ROSC </t>
  </si>
  <si>
    <t>Naomi Fulton</t>
  </si>
  <si>
    <t>Patika Hackleman</t>
  </si>
  <si>
    <t xml:space="preserve">IL Department of Human Services: Vocational Rehabilitation  </t>
  </si>
  <si>
    <t>Patrick Miller</t>
  </si>
  <si>
    <t>Chestnut Health Systems: CCE Faith Based Program</t>
  </si>
  <si>
    <t>Patrick Smalls</t>
  </si>
  <si>
    <t>HSHS Hospital Highland</t>
  </si>
  <si>
    <t>Stacey Coleman-Braggs</t>
  </si>
  <si>
    <t xml:space="preserve">St. Clair County Health Department </t>
  </si>
  <si>
    <t>Stephanie Everhart</t>
  </si>
  <si>
    <t xml:space="preserve">Chestnut Health Systems: Vocational Program </t>
  </si>
  <si>
    <t>Tawana Howard</t>
  </si>
  <si>
    <t>Teresa Cornelius</t>
  </si>
  <si>
    <t>HSHS Highland</t>
  </si>
  <si>
    <t>Tisha Lancaster</t>
  </si>
  <si>
    <t xml:space="preserve">IL Department of Human Services: Clinical Services </t>
  </si>
  <si>
    <t>Toni Randall</t>
  </si>
  <si>
    <t xml:space="preserve">Chestnut health Systems:Bond County ROSC </t>
  </si>
  <si>
    <t>Tracy Dones</t>
  </si>
  <si>
    <t xml:space="preserve">Ty Bechel </t>
  </si>
  <si>
    <t xml:space="preserve">Amare Director </t>
  </si>
  <si>
    <t>Ty White</t>
  </si>
  <si>
    <t>Area Community Member</t>
  </si>
  <si>
    <t>Tyrone Hill</t>
  </si>
  <si>
    <t xml:space="preserve">Amare Engagment Specialist </t>
  </si>
  <si>
    <t>Violette Book</t>
  </si>
  <si>
    <t>Chestnut Health Systems: DOPP/OEND</t>
  </si>
  <si>
    <t>Robyn Robinson</t>
  </si>
  <si>
    <t>Paul Fisher</t>
  </si>
  <si>
    <t>Katie Unthank</t>
  </si>
  <si>
    <t>Dusty Hanner</t>
  </si>
  <si>
    <t>Chestnut Health Systems DOPP/OEND</t>
  </si>
  <si>
    <t>Danielle Voelkel</t>
  </si>
  <si>
    <t>Cathy Kerr</t>
  </si>
  <si>
    <t>Elbert Jennings</t>
  </si>
  <si>
    <t xml:space="preserve">Illinois State Police </t>
  </si>
  <si>
    <t>Chestnut/RCORP</t>
  </si>
  <si>
    <t>Chestnut/CCE</t>
  </si>
  <si>
    <t>Sue Casson</t>
  </si>
  <si>
    <t>St Clair Drug Court</t>
  </si>
  <si>
    <t>Sheena Langhauser</t>
  </si>
  <si>
    <t>Kristin Anderrson</t>
  </si>
  <si>
    <t>Kelly Jefferson</t>
  </si>
  <si>
    <t>Memorial Hospital MAR Program</t>
  </si>
  <si>
    <t>Chestnut Health Systems Behavioral Health Tech</t>
  </si>
  <si>
    <t>National Alliance on Mental Health (NAMI)</t>
  </si>
  <si>
    <t>Monique Brunious</t>
  </si>
  <si>
    <t>Hoyelton CRSS Crisis Outreach</t>
  </si>
  <si>
    <t>Comprehensive Methadone Clinic</t>
  </si>
  <si>
    <t>Chestnut Health Systems: CCE Faith and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</si>
</sst>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/>
    </row>
    <row r="2" spans="1:2" ht="33" customHeight="1" x14ac:dyDescent="0.35">
      <c r="A2" s="2" t="s">
        <v>2</v>
      </c>
      <c r="B2" s="14"/>
    </row>
    <row r="3" spans="1:2" ht="33" customHeight="1" x14ac:dyDescent="0.35">
      <c r="A3" s="5" t="s">
        <v>3</v>
      </c>
      <c r="B3" s="13"/>
    </row>
    <row r="4" spans="1:2" ht="33" customHeight="1" x14ac:dyDescent="0.35">
      <c r="A4" s="2" t="s">
        <v>13</v>
      </c>
      <c r="B4" s="14"/>
    </row>
    <row r="5" spans="1:2" ht="33" customHeight="1" x14ac:dyDescent="0.35">
      <c r="A5" s="5" t="s">
        <v>14</v>
      </c>
      <c r="B5" s="13"/>
    </row>
    <row r="6" spans="1:2" ht="33" customHeight="1" x14ac:dyDescent="0.35">
      <c r="A6" s="2" t="s">
        <v>15</v>
      </c>
      <c r="B6" s="14"/>
    </row>
    <row r="7" spans="1:2" ht="33" customHeight="1" x14ac:dyDescent="0.35">
      <c r="A7" s="5" t="s">
        <v>12</v>
      </c>
      <c r="B7" s="13"/>
    </row>
    <row r="8" spans="1:2" ht="33" customHeight="1" x14ac:dyDescent="0.35">
      <c r="A8" s="3" t="s">
        <v>11</v>
      </c>
      <c r="B8" s="14"/>
    </row>
    <row r="9" spans="1:2" ht="33" customHeight="1" x14ac:dyDescent="0.35">
      <c r="A9" s="5" t="s">
        <v>4</v>
      </c>
      <c r="B9" s="13"/>
    </row>
    <row r="10" spans="1:2" ht="33" customHeight="1" x14ac:dyDescent="0.35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80" zoomScaleNormal="80" workbookViewId="0">
      <selection activeCell="H63" sqref="H63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7" thickBot="1" x14ac:dyDescent="0.4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1.5" thickBot="1" x14ac:dyDescent="0.4">
      <c r="A3" s="16" t="s">
        <v>105</v>
      </c>
      <c r="B3" s="18">
        <v>44927</v>
      </c>
      <c r="C3" s="24" t="s">
        <v>20</v>
      </c>
      <c r="D3" s="16" t="s">
        <v>106</v>
      </c>
      <c r="E3" s="15">
        <v>1</v>
      </c>
      <c r="F3" s="15">
        <v>1</v>
      </c>
      <c r="G3" s="15"/>
      <c r="H3" s="15">
        <v>1</v>
      </c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/>
    </row>
    <row r="4" spans="1:18" ht="31.5" thickBot="1" x14ac:dyDescent="0.4">
      <c r="A4" s="16" t="s">
        <v>107</v>
      </c>
      <c r="B4" s="18">
        <v>44522</v>
      </c>
      <c r="C4" s="24" t="s">
        <v>20</v>
      </c>
      <c r="D4" s="16" t="s">
        <v>108</v>
      </c>
      <c r="E4" s="15">
        <v>1</v>
      </c>
      <c r="F4" s="15">
        <v>1</v>
      </c>
      <c r="G4" s="15">
        <v>1</v>
      </c>
      <c r="H4" s="15">
        <v>1</v>
      </c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4</v>
      </c>
      <c r="R4" s="25"/>
    </row>
    <row r="5" spans="1:18" ht="47" thickBot="1" x14ac:dyDescent="0.4">
      <c r="A5" s="16" t="s">
        <v>109</v>
      </c>
      <c r="B5" s="18">
        <v>44743</v>
      </c>
      <c r="C5" s="24" t="s">
        <v>20</v>
      </c>
      <c r="D5" s="16" t="s">
        <v>110</v>
      </c>
      <c r="E5" s="15"/>
      <c r="F5" s="15"/>
      <c r="G5" s="15">
        <v>1</v>
      </c>
      <c r="H5" s="15">
        <v>1</v>
      </c>
      <c r="I5" s="15"/>
      <c r="J5" s="15"/>
      <c r="K5" s="15"/>
      <c r="L5" s="15"/>
      <c r="M5" s="15"/>
      <c r="N5" s="15"/>
      <c r="O5" s="15"/>
      <c r="P5" s="15"/>
      <c r="Q5" s="4">
        <f t="shared" si="0"/>
        <v>2</v>
      </c>
      <c r="R5" s="25"/>
    </row>
    <row r="6" spans="1:18" ht="47" thickBot="1" x14ac:dyDescent="0.4">
      <c r="A6" s="16" t="s">
        <v>111</v>
      </c>
      <c r="B6" s="18">
        <v>44378</v>
      </c>
      <c r="C6" s="24" t="s">
        <v>31</v>
      </c>
      <c r="D6" s="16" t="s">
        <v>112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1.5" thickBot="1" x14ac:dyDescent="0.4">
      <c r="A7" s="16" t="s">
        <v>113</v>
      </c>
      <c r="B7" s="18">
        <v>45017</v>
      </c>
      <c r="C7" s="24" t="s">
        <v>46</v>
      </c>
      <c r="D7" s="16" t="s">
        <v>114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47" thickBot="1" x14ac:dyDescent="0.4">
      <c r="A8" s="16" t="s">
        <v>115</v>
      </c>
      <c r="B8" s="18">
        <v>44743</v>
      </c>
      <c r="C8" s="24" t="s">
        <v>75</v>
      </c>
      <c r="D8" s="16" t="s">
        <v>116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" thickBot="1" x14ac:dyDescent="0.4">
      <c r="A9" s="16" t="s">
        <v>117</v>
      </c>
      <c r="B9" s="18">
        <v>44866</v>
      </c>
      <c r="C9" s="24" t="s">
        <v>75</v>
      </c>
      <c r="D9" s="16" t="s">
        <v>118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5" thickBot="1" x14ac:dyDescent="0.4">
      <c r="A10" s="16" t="s">
        <v>119</v>
      </c>
      <c r="B10" s="18">
        <v>44743</v>
      </c>
      <c r="C10" s="24" t="s">
        <v>21</v>
      </c>
      <c r="D10" s="16" t="s">
        <v>120</v>
      </c>
      <c r="E10" s="15">
        <v>1</v>
      </c>
      <c r="F10" s="15">
        <v>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2</v>
      </c>
      <c r="R10" s="25"/>
    </row>
    <row r="11" spans="1:18" ht="16" thickBot="1" x14ac:dyDescent="0.4">
      <c r="A11" s="16" t="s">
        <v>121</v>
      </c>
      <c r="B11" s="18">
        <v>44866</v>
      </c>
      <c r="C11" s="24" t="s">
        <v>78</v>
      </c>
      <c r="D11" s="16" t="s">
        <v>122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47" thickBot="1" x14ac:dyDescent="0.4">
      <c r="A12" s="16" t="s">
        <v>123</v>
      </c>
      <c r="B12" s="18">
        <v>44866</v>
      </c>
      <c r="C12" s="24" t="s">
        <v>20</v>
      </c>
      <c r="D12" s="16" t="s">
        <v>124</v>
      </c>
      <c r="E12" s="15">
        <v>1</v>
      </c>
      <c r="F12" s="15">
        <v>1</v>
      </c>
      <c r="G12" s="15">
        <v>1</v>
      </c>
      <c r="H12" s="15">
        <v>1</v>
      </c>
      <c r="I12" s="15"/>
      <c r="J12" s="15"/>
      <c r="K12" s="15"/>
      <c r="L12" s="15"/>
      <c r="M12" s="15"/>
      <c r="N12" s="15"/>
      <c r="O12" s="15"/>
      <c r="P12" s="15"/>
      <c r="Q12" s="4">
        <f t="shared" si="0"/>
        <v>4</v>
      </c>
      <c r="R12" s="25"/>
    </row>
    <row r="13" spans="1:18" ht="31.5" thickBot="1" x14ac:dyDescent="0.4">
      <c r="A13" s="16" t="s">
        <v>125</v>
      </c>
      <c r="B13" s="18">
        <v>44743</v>
      </c>
      <c r="C13" s="24" t="s">
        <v>20</v>
      </c>
      <c r="D13" s="16" t="s">
        <v>126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6" thickBot="1" x14ac:dyDescent="0.4">
      <c r="A14" s="16" t="s">
        <v>127</v>
      </c>
      <c r="B14" s="18">
        <v>44866</v>
      </c>
      <c r="C14" s="24" t="s">
        <v>78</v>
      </c>
      <c r="D14" s="16" t="s">
        <v>122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1.5" thickBot="1" x14ac:dyDescent="0.4">
      <c r="A15" s="16" t="s">
        <v>128</v>
      </c>
      <c r="B15" s="18">
        <v>44743</v>
      </c>
      <c r="C15" s="24" t="s">
        <v>36</v>
      </c>
      <c r="D15" s="16" t="s">
        <v>129</v>
      </c>
      <c r="E15" s="15">
        <v>1</v>
      </c>
      <c r="F15" s="15">
        <v>1</v>
      </c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4">
        <f t="shared" si="0"/>
        <v>4</v>
      </c>
      <c r="R15" s="25"/>
    </row>
    <row r="16" spans="1:18" ht="47" thickBot="1" x14ac:dyDescent="0.4">
      <c r="A16" s="16" t="s">
        <v>130</v>
      </c>
      <c r="B16" s="18">
        <v>44743</v>
      </c>
      <c r="C16" s="24" t="s">
        <v>20</v>
      </c>
      <c r="D16" s="16" t="s">
        <v>131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47" thickBot="1" x14ac:dyDescent="0.4">
      <c r="A17" s="16" t="s">
        <v>132</v>
      </c>
      <c r="B17" s="18">
        <v>44958</v>
      </c>
      <c r="C17" s="24" t="s">
        <v>20</v>
      </c>
      <c r="D17" s="16" t="s">
        <v>133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47" thickBot="1" x14ac:dyDescent="0.4">
      <c r="A18" s="16" t="s">
        <v>134</v>
      </c>
      <c r="B18" s="18">
        <v>44743</v>
      </c>
      <c r="C18" s="24" t="s">
        <v>73</v>
      </c>
      <c r="D18" s="16" t="s">
        <v>135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5" thickBot="1" x14ac:dyDescent="0.4">
      <c r="A19" s="16" t="s">
        <v>136</v>
      </c>
      <c r="B19" s="18">
        <v>44835</v>
      </c>
      <c r="C19" s="24" t="s">
        <v>35</v>
      </c>
      <c r="D19" s="16" t="s">
        <v>137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5" thickBot="1" x14ac:dyDescent="0.4">
      <c r="A20" s="16" t="s">
        <v>138</v>
      </c>
      <c r="B20" s="18">
        <v>44743</v>
      </c>
      <c r="C20" s="24" t="s">
        <v>56</v>
      </c>
      <c r="D20" s="16" t="s">
        <v>139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1.5" thickBot="1" x14ac:dyDescent="0.4">
      <c r="A21" s="16" t="s">
        <v>140</v>
      </c>
      <c r="B21" s="18">
        <v>44743</v>
      </c>
      <c r="C21" s="24" t="s">
        <v>46</v>
      </c>
      <c r="D21" s="16" t="s">
        <v>141</v>
      </c>
      <c r="E21" s="15">
        <v>1</v>
      </c>
      <c r="F21" s="15"/>
      <c r="G21" s="15"/>
      <c r="H21" s="15">
        <v>1</v>
      </c>
      <c r="I21" s="15"/>
      <c r="J21" s="15"/>
      <c r="K21" s="15"/>
      <c r="L21" s="15"/>
      <c r="M21" s="15"/>
      <c r="N21" s="15"/>
      <c r="O21" s="15"/>
      <c r="P21" s="15"/>
      <c r="Q21" s="4">
        <f t="shared" si="0"/>
        <v>2</v>
      </c>
      <c r="R21" s="25"/>
    </row>
    <row r="22" spans="1:18" ht="31.5" thickBot="1" x14ac:dyDescent="0.4">
      <c r="A22" s="16" t="s">
        <v>142</v>
      </c>
      <c r="B22" s="18">
        <v>44927</v>
      </c>
      <c r="C22" s="24" t="s">
        <v>18</v>
      </c>
      <c r="D22" s="16" t="s">
        <v>143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1.5" thickBot="1" x14ac:dyDescent="0.4">
      <c r="A23" s="16" t="s">
        <v>144</v>
      </c>
      <c r="B23" s="18">
        <v>45108</v>
      </c>
      <c r="C23" s="24" t="s">
        <v>36</v>
      </c>
      <c r="D23" s="16" t="s">
        <v>145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5" thickBot="1" x14ac:dyDescent="0.4">
      <c r="A24" s="16" t="s">
        <v>146</v>
      </c>
      <c r="B24" s="18">
        <v>44927</v>
      </c>
      <c r="C24" s="24" t="s">
        <v>48</v>
      </c>
      <c r="D24" s="16" t="s">
        <v>147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5" thickBot="1" x14ac:dyDescent="0.4">
      <c r="A25" s="16" t="s">
        <v>148</v>
      </c>
      <c r="B25" s="18">
        <v>44866</v>
      </c>
      <c r="C25" s="24" t="s">
        <v>85</v>
      </c>
      <c r="D25" s="16" t="s">
        <v>149</v>
      </c>
      <c r="E25" s="15">
        <v>1</v>
      </c>
      <c r="F25" s="15">
        <v>1</v>
      </c>
      <c r="G25" s="15">
        <v>1</v>
      </c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4">
        <f t="shared" si="0"/>
        <v>4</v>
      </c>
      <c r="R25" s="25"/>
    </row>
    <row r="26" spans="1:18" ht="47" thickBot="1" x14ac:dyDescent="0.4">
      <c r="A26" s="16" t="s">
        <v>150</v>
      </c>
      <c r="B26" s="18">
        <v>45231</v>
      </c>
      <c r="C26" s="24" t="s">
        <v>73</v>
      </c>
      <c r="D26" s="16" t="s">
        <v>135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5" thickBot="1" x14ac:dyDescent="0.4">
      <c r="A27" s="16" t="s">
        <v>151</v>
      </c>
      <c r="B27" s="18">
        <v>45139</v>
      </c>
      <c r="C27" s="24" t="s">
        <v>36</v>
      </c>
      <c r="D27" s="16" t="s">
        <v>145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47" thickBot="1" x14ac:dyDescent="0.4">
      <c r="A28" s="16" t="s">
        <v>152</v>
      </c>
      <c r="B28" s="18">
        <v>44743</v>
      </c>
      <c r="C28" s="24" t="s">
        <v>20</v>
      </c>
      <c r="D28" s="16" t="s">
        <v>153</v>
      </c>
      <c r="E28" s="15">
        <v>1</v>
      </c>
      <c r="F28" s="15">
        <v>1</v>
      </c>
      <c r="G28" s="15"/>
      <c r="H28" s="15">
        <v>1</v>
      </c>
      <c r="I28" s="15"/>
      <c r="J28" s="15"/>
      <c r="K28" s="15"/>
      <c r="L28" s="15"/>
      <c r="M28" s="15"/>
      <c r="N28" s="15"/>
      <c r="O28" s="15"/>
      <c r="P28" s="15"/>
      <c r="Q28" s="4">
        <f t="shared" si="0"/>
        <v>3</v>
      </c>
      <c r="R28" s="25"/>
    </row>
    <row r="29" spans="1:18" ht="31.5" thickBot="1" x14ac:dyDescent="0.4">
      <c r="A29" s="16" t="s">
        <v>154</v>
      </c>
      <c r="B29" s="18">
        <v>44743</v>
      </c>
      <c r="C29" s="24" t="s">
        <v>85</v>
      </c>
      <c r="D29" s="16" t="s">
        <v>155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5" thickBot="1" x14ac:dyDescent="0.4">
      <c r="A30" s="16" t="s">
        <v>156</v>
      </c>
      <c r="B30" s="18">
        <v>45108</v>
      </c>
      <c r="C30" s="24" t="s">
        <v>20</v>
      </c>
      <c r="D30" s="16" t="s">
        <v>157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5" thickBot="1" x14ac:dyDescent="0.4">
      <c r="A31" s="16" t="s">
        <v>158</v>
      </c>
      <c r="B31" s="18">
        <v>45231</v>
      </c>
      <c r="C31" s="24" t="s">
        <v>34</v>
      </c>
      <c r="D31" s="16" t="s">
        <v>159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1.5" thickBot="1" x14ac:dyDescent="0.4">
      <c r="A32" s="16" t="s">
        <v>160</v>
      </c>
      <c r="B32" s="18">
        <v>44743</v>
      </c>
      <c r="C32" s="24" t="s">
        <v>85</v>
      </c>
      <c r="D32" s="16" t="s">
        <v>161</v>
      </c>
      <c r="E32" s="15">
        <v>1</v>
      </c>
      <c r="F32" s="15">
        <v>1</v>
      </c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3</v>
      </c>
      <c r="R32" s="25"/>
    </row>
    <row r="33" spans="1:18" ht="31.5" thickBot="1" x14ac:dyDescent="0.4">
      <c r="A33" s="16" t="s">
        <v>162</v>
      </c>
      <c r="B33" s="18">
        <v>44986</v>
      </c>
      <c r="C33" s="24" t="s">
        <v>20</v>
      </c>
      <c r="D33" s="16" t="s">
        <v>163</v>
      </c>
      <c r="E33" s="15"/>
      <c r="F33" s="15">
        <v>1</v>
      </c>
      <c r="G33" s="15">
        <v>1</v>
      </c>
      <c r="H33" s="15">
        <v>1</v>
      </c>
      <c r="I33" s="15"/>
      <c r="J33" s="15"/>
      <c r="K33" s="15"/>
      <c r="L33" s="15"/>
      <c r="M33" s="15"/>
      <c r="N33" s="15"/>
      <c r="O33" s="15"/>
      <c r="P33" s="15"/>
      <c r="Q33" s="4">
        <f t="shared" si="0"/>
        <v>3</v>
      </c>
      <c r="R33" s="25"/>
    </row>
    <row r="34" spans="1:18" ht="31.5" thickBot="1" x14ac:dyDescent="0.4">
      <c r="A34" s="16" t="s">
        <v>164</v>
      </c>
      <c r="B34" s="18">
        <v>44743</v>
      </c>
      <c r="C34" s="24" t="s">
        <v>31</v>
      </c>
      <c r="D34" s="16" t="s">
        <v>165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1.5" thickBot="1" x14ac:dyDescent="0.4">
      <c r="A35" s="16" t="s">
        <v>166</v>
      </c>
      <c r="B35" s="18">
        <v>45139</v>
      </c>
      <c r="C35" s="24" t="s">
        <v>41</v>
      </c>
      <c r="D35" s="16" t="s">
        <v>167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1.5" thickBot="1" x14ac:dyDescent="0.4">
      <c r="A36" s="16" t="s">
        <v>168</v>
      </c>
      <c r="B36" s="18">
        <v>45139</v>
      </c>
      <c r="C36" s="24" t="s">
        <v>36</v>
      </c>
      <c r="D36" s="16" t="s">
        <v>129</v>
      </c>
      <c r="E36" s="15">
        <v>1</v>
      </c>
      <c r="F36" s="15">
        <v>1</v>
      </c>
      <c r="G36" s="15">
        <v>1</v>
      </c>
      <c r="H36" s="15">
        <v>1</v>
      </c>
      <c r="I36" s="15"/>
      <c r="J36" s="15"/>
      <c r="K36" s="15"/>
      <c r="L36" s="15"/>
      <c r="M36" s="15"/>
      <c r="N36" s="15"/>
      <c r="O36" s="15"/>
      <c r="P36" s="15"/>
      <c r="Q36" s="4">
        <f t="shared" si="0"/>
        <v>4</v>
      </c>
      <c r="R36" s="25"/>
    </row>
    <row r="37" spans="1:18" ht="47" thickBot="1" x14ac:dyDescent="0.4">
      <c r="A37" s="16" t="s">
        <v>216</v>
      </c>
      <c r="B37" s="18">
        <v>45017</v>
      </c>
      <c r="C37" s="24" t="s">
        <v>20</v>
      </c>
      <c r="D37" s="16" t="s">
        <v>169</v>
      </c>
      <c r="E37" s="15">
        <v>1</v>
      </c>
      <c r="F37" s="15"/>
      <c r="G37" s="15"/>
      <c r="H37" s="15">
        <v>1</v>
      </c>
      <c r="I37" s="15"/>
      <c r="J37" s="15"/>
      <c r="K37" s="15"/>
      <c r="L37" s="15"/>
      <c r="M37" s="15"/>
      <c r="N37" s="15"/>
      <c r="O37" s="15"/>
      <c r="P37" s="15"/>
      <c r="Q37" s="4">
        <f t="shared" si="0"/>
        <v>2</v>
      </c>
      <c r="R37" s="25"/>
    </row>
    <row r="38" spans="1:18" ht="31.5" thickBot="1" x14ac:dyDescent="0.4">
      <c r="A38" s="16" t="s">
        <v>170</v>
      </c>
      <c r="B38" s="18">
        <v>44743</v>
      </c>
      <c r="C38" s="24" t="s">
        <v>20</v>
      </c>
      <c r="D38" s="16" t="s">
        <v>217</v>
      </c>
      <c r="E38" s="15"/>
      <c r="F38" s="15"/>
      <c r="G38" s="15">
        <v>1</v>
      </c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2</v>
      </c>
      <c r="R38" s="25"/>
    </row>
    <row r="39" spans="1:18" ht="47" thickBot="1" x14ac:dyDescent="0.4">
      <c r="A39" s="16" t="s">
        <v>171</v>
      </c>
      <c r="B39" s="18">
        <v>45139</v>
      </c>
      <c r="C39" s="24" t="s">
        <v>73</v>
      </c>
      <c r="D39" s="16" t="s">
        <v>172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47" thickBot="1" x14ac:dyDescent="0.4">
      <c r="A40" s="16" t="s">
        <v>173</v>
      </c>
      <c r="B40" s="18">
        <v>44501</v>
      </c>
      <c r="C40" s="24" t="s">
        <v>20</v>
      </c>
      <c r="D40" s="16" t="s">
        <v>174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" thickBot="1" x14ac:dyDescent="0.4">
      <c r="A41" s="16" t="s">
        <v>175</v>
      </c>
      <c r="B41" s="18">
        <v>45139</v>
      </c>
      <c r="C41" s="24" t="s">
        <v>40</v>
      </c>
      <c r="D41" s="16" t="s">
        <v>176</v>
      </c>
      <c r="E41" s="15">
        <v>1</v>
      </c>
      <c r="F41" s="15"/>
      <c r="G41" s="15"/>
      <c r="H41" s="15">
        <v>1</v>
      </c>
      <c r="I41" s="15"/>
      <c r="J41" s="15"/>
      <c r="K41" s="15"/>
      <c r="L41" s="15"/>
      <c r="M41" s="15"/>
      <c r="N41" s="15"/>
      <c r="O41" s="15"/>
      <c r="P41" s="15"/>
      <c r="Q41" s="4">
        <f t="shared" si="0"/>
        <v>2</v>
      </c>
      <c r="R41" s="25"/>
    </row>
    <row r="42" spans="1:18" ht="31.5" thickBot="1" x14ac:dyDescent="0.4">
      <c r="A42" s="16" t="s">
        <v>177</v>
      </c>
      <c r="B42" s="18">
        <v>45108</v>
      </c>
      <c r="C42" s="24" t="s">
        <v>35</v>
      </c>
      <c r="D42" s="16" t="s">
        <v>178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47" thickBot="1" x14ac:dyDescent="0.4">
      <c r="A43" s="16" t="s">
        <v>179</v>
      </c>
      <c r="B43" s="18">
        <v>44743</v>
      </c>
      <c r="C43" s="24" t="s">
        <v>73</v>
      </c>
      <c r="D43" s="16" t="s">
        <v>180</v>
      </c>
      <c r="E43" s="15">
        <v>1</v>
      </c>
      <c r="F43" s="15"/>
      <c r="G43" s="15"/>
      <c r="H43" s="15">
        <v>1</v>
      </c>
      <c r="I43" s="15"/>
      <c r="J43" s="15"/>
      <c r="K43" s="15"/>
      <c r="L43" s="15"/>
      <c r="M43" s="15"/>
      <c r="N43" s="15"/>
      <c r="O43" s="15"/>
      <c r="P43" s="15"/>
      <c r="Q43" s="4">
        <f t="shared" si="0"/>
        <v>2</v>
      </c>
      <c r="R43" s="25"/>
    </row>
    <row r="44" spans="1:18" ht="31.5" thickBot="1" x14ac:dyDescent="0.4">
      <c r="A44" s="16" t="s">
        <v>181</v>
      </c>
      <c r="B44" s="18">
        <v>44743</v>
      </c>
      <c r="C44" s="24" t="s">
        <v>35</v>
      </c>
      <c r="D44" s="16" t="s">
        <v>178</v>
      </c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" thickBot="1" x14ac:dyDescent="0.4">
      <c r="A45" s="16" t="s">
        <v>182</v>
      </c>
      <c r="B45" s="18">
        <v>44743</v>
      </c>
      <c r="C45" s="24" t="s">
        <v>40</v>
      </c>
      <c r="D45" s="16" t="s">
        <v>183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47" thickBot="1" x14ac:dyDescent="0.4">
      <c r="A46" s="16" t="s">
        <v>184</v>
      </c>
      <c r="B46" s="18">
        <v>44986</v>
      </c>
      <c r="C46" s="24" t="s">
        <v>82</v>
      </c>
      <c r="D46" s="16" t="s">
        <v>185</v>
      </c>
      <c r="E46" s="15">
        <v>1</v>
      </c>
      <c r="F46" s="15">
        <v>1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2</v>
      </c>
      <c r="R46" s="25"/>
    </row>
    <row r="47" spans="1:18" ht="47" thickBot="1" x14ac:dyDescent="0.4">
      <c r="A47" s="16" t="s">
        <v>186</v>
      </c>
      <c r="B47" s="18">
        <v>44896</v>
      </c>
      <c r="C47" s="24" t="s">
        <v>20</v>
      </c>
      <c r="D47" s="16" t="s">
        <v>187</v>
      </c>
      <c r="E47" s="15">
        <v>1</v>
      </c>
      <c r="F47" s="15"/>
      <c r="G47" s="15"/>
      <c r="H47" s="15">
        <v>1</v>
      </c>
      <c r="I47" s="15"/>
      <c r="J47" s="15"/>
      <c r="K47" s="15"/>
      <c r="L47" s="15"/>
      <c r="M47" s="15"/>
      <c r="N47" s="15"/>
      <c r="O47" s="15"/>
      <c r="P47" s="15"/>
      <c r="Q47" s="4">
        <f t="shared" si="0"/>
        <v>2</v>
      </c>
      <c r="R47" s="25"/>
    </row>
    <row r="48" spans="1:18" ht="47" thickBot="1" x14ac:dyDescent="0.4">
      <c r="A48" s="16" t="s">
        <v>188</v>
      </c>
      <c r="B48" s="18">
        <v>45108</v>
      </c>
      <c r="C48" s="24" t="s">
        <v>23</v>
      </c>
      <c r="D48" s="16" t="s">
        <v>219</v>
      </c>
      <c r="E48" s="15">
        <v>1</v>
      </c>
      <c r="F48" s="15">
        <v>1</v>
      </c>
      <c r="G48" s="15">
        <v>1</v>
      </c>
      <c r="H48" s="15">
        <v>1</v>
      </c>
      <c r="I48" s="15"/>
      <c r="J48" s="15"/>
      <c r="K48" s="15"/>
      <c r="L48" s="15"/>
      <c r="M48" s="15"/>
      <c r="N48" s="15"/>
      <c r="O48" s="15"/>
      <c r="P48" s="15"/>
      <c r="Q48" s="4">
        <f t="shared" si="0"/>
        <v>4</v>
      </c>
      <c r="R48" s="25"/>
    </row>
    <row r="49" spans="1:18" ht="31.5" thickBot="1" x14ac:dyDescent="0.4">
      <c r="A49" s="16" t="s">
        <v>189</v>
      </c>
      <c r="B49" s="18">
        <v>44866</v>
      </c>
      <c r="C49" s="24" t="s">
        <v>18</v>
      </c>
      <c r="D49" s="16" t="s">
        <v>190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1.5" thickBot="1" x14ac:dyDescent="0.4">
      <c r="A50" s="16" t="s">
        <v>191</v>
      </c>
      <c r="B50" s="18">
        <v>44501</v>
      </c>
      <c r="C50" s="24" t="s">
        <v>77</v>
      </c>
      <c r="D50" s="16" t="s">
        <v>192</v>
      </c>
      <c r="E50" s="15">
        <v>1</v>
      </c>
      <c r="F50" s="15">
        <v>1</v>
      </c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3</v>
      </c>
      <c r="R50" s="25"/>
    </row>
    <row r="51" spans="1:18" ht="31.5" thickBot="1" x14ac:dyDescent="0.4">
      <c r="A51" s="16" t="s">
        <v>193</v>
      </c>
      <c r="B51" s="18">
        <v>44621</v>
      </c>
      <c r="C51" s="24" t="s">
        <v>18</v>
      </c>
      <c r="D51" s="16" t="s">
        <v>194</v>
      </c>
      <c r="E51" s="15"/>
      <c r="F51" s="15">
        <v>1</v>
      </c>
      <c r="G51" s="15"/>
      <c r="H51" s="15">
        <v>1</v>
      </c>
      <c r="I51" s="15"/>
      <c r="J51" s="15"/>
      <c r="K51" s="15"/>
      <c r="L51" s="15"/>
      <c r="M51" s="15"/>
      <c r="N51" s="15"/>
      <c r="O51" s="15"/>
      <c r="P51" s="15"/>
      <c r="Q51" s="4">
        <f t="shared" si="0"/>
        <v>2</v>
      </c>
      <c r="R51" s="25"/>
    </row>
    <row r="52" spans="1:18" ht="31.5" thickBot="1" x14ac:dyDescent="0.4">
      <c r="A52" s="16" t="s">
        <v>195</v>
      </c>
      <c r="B52" s="18">
        <v>44805</v>
      </c>
      <c r="C52" s="24" t="s">
        <v>85</v>
      </c>
      <c r="D52" s="16" t="s">
        <v>196</v>
      </c>
      <c r="E52" s="15"/>
      <c r="F52" s="15">
        <v>1</v>
      </c>
      <c r="G52" s="15">
        <v>1</v>
      </c>
      <c r="H52" s="15">
        <v>1</v>
      </c>
      <c r="I52" s="15"/>
      <c r="J52" s="15"/>
      <c r="K52" s="15"/>
      <c r="L52" s="15"/>
      <c r="M52" s="15"/>
      <c r="N52" s="15"/>
      <c r="O52" s="15"/>
      <c r="P52" s="15"/>
      <c r="Q52" s="4">
        <f t="shared" si="0"/>
        <v>3</v>
      </c>
      <c r="R52" s="25"/>
    </row>
    <row r="53" spans="1:18" ht="31.5" thickBot="1" x14ac:dyDescent="0.4">
      <c r="A53" s="16" t="s">
        <v>197</v>
      </c>
      <c r="B53" s="18">
        <v>45309</v>
      </c>
      <c r="C53" s="24" t="s">
        <v>85</v>
      </c>
      <c r="D53" s="16" t="s">
        <v>218</v>
      </c>
      <c r="E53" s="15">
        <v>1</v>
      </c>
      <c r="F53" s="15"/>
      <c r="G53" s="15"/>
      <c r="H53" s="15">
        <v>1</v>
      </c>
      <c r="I53" s="15"/>
      <c r="J53" s="15"/>
      <c r="K53" s="15"/>
      <c r="L53" s="15"/>
      <c r="M53" s="15"/>
      <c r="N53" s="15"/>
      <c r="O53" s="15"/>
      <c r="P53" s="15"/>
      <c r="Q53" s="4">
        <f t="shared" si="0"/>
        <v>2</v>
      </c>
      <c r="R53" s="25"/>
    </row>
    <row r="54" spans="1:18" ht="31.5" thickBot="1" x14ac:dyDescent="0.4">
      <c r="A54" s="16" t="s">
        <v>198</v>
      </c>
      <c r="B54" s="18">
        <v>45309</v>
      </c>
      <c r="C54" s="24" t="s">
        <v>85</v>
      </c>
      <c r="D54" s="16" t="s">
        <v>149</v>
      </c>
      <c r="E54" s="15">
        <v>1</v>
      </c>
      <c r="F54" s="15">
        <v>1</v>
      </c>
      <c r="G54" s="15">
        <v>1</v>
      </c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3</v>
      </c>
      <c r="R54" s="25"/>
    </row>
    <row r="55" spans="1:18" ht="31.5" thickBot="1" x14ac:dyDescent="0.4">
      <c r="A55" s="16" t="s">
        <v>199</v>
      </c>
      <c r="B55" s="18">
        <v>45337</v>
      </c>
      <c r="C55" s="24" t="s">
        <v>20</v>
      </c>
      <c r="D55" s="16" t="s">
        <v>157</v>
      </c>
      <c r="E55" s="15">
        <v>1</v>
      </c>
      <c r="F55" s="15">
        <v>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2</v>
      </c>
      <c r="R55" s="25"/>
    </row>
    <row r="56" spans="1:18" ht="31.5" thickBot="1" x14ac:dyDescent="0.4">
      <c r="A56" s="16" t="s">
        <v>200</v>
      </c>
      <c r="B56" s="18">
        <v>45463</v>
      </c>
      <c r="C56" s="24" t="s">
        <v>85</v>
      </c>
      <c r="D56" s="16" t="s">
        <v>201</v>
      </c>
      <c r="E56" s="15">
        <v>1</v>
      </c>
      <c r="F56" s="15">
        <v>1</v>
      </c>
      <c r="G56" s="15">
        <v>1</v>
      </c>
      <c r="H56" s="15">
        <v>1</v>
      </c>
      <c r="I56" s="15"/>
      <c r="J56" s="15"/>
      <c r="K56" s="15"/>
      <c r="L56" s="15"/>
      <c r="M56" s="15"/>
      <c r="N56" s="15"/>
      <c r="O56" s="15"/>
      <c r="P56" s="15"/>
      <c r="Q56" s="4">
        <f t="shared" si="0"/>
        <v>4</v>
      </c>
      <c r="R56" s="25"/>
    </row>
    <row r="57" spans="1:18" ht="31.5" thickBot="1" x14ac:dyDescent="0.4">
      <c r="A57" s="16" t="s">
        <v>202</v>
      </c>
      <c r="B57" s="18">
        <v>45463</v>
      </c>
      <c r="C57" s="24" t="s">
        <v>20</v>
      </c>
      <c r="D57" s="16" t="s">
        <v>206</v>
      </c>
      <c r="E57" s="15">
        <v>1</v>
      </c>
      <c r="F57" s="15">
        <v>1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2</v>
      </c>
      <c r="R57" s="25"/>
    </row>
    <row r="58" spans="1:18" ht="31.5" thickBot="1" x14ac:dyDescent="0.4">
      <c r="A58" s="16" t="s">
        <v>203</v>
      </c>
      <c r="B58" s="18">
        <v>45463</v>
      </c>
      <c r="C58" s="24" t="s">
        <v>20</v>
      </c>
      <c r="D58" s="16" t="s">
        <v>207</v>
      </c>
      <c r="E58" s="15">
        <v>1</v>
      </c>
      <c r="F58" s="15">
        <v>1</v>
      </c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3</v>
      </c>
      <c r="R58" s="25"/>
    </row>
    <row r="59" spans="1:18" ht="16" thickBot="1" x14ac:dyDescent="0.4">
      <c r="A59" s="16" t="s">
        <v>204</v>
      </c>
      <c r="B59" s="18">
        <v>45444</v>
      </c>
      <c r="C59" s="24" t="s">
        <v>39</v>
      </c>
      <c r="D59" s="16" t="s">
        <v>205</v>
      </c>
      <c r="E59" s="15">
        <v>1</v>
      </c>
      <c r="F59" s="15">
        <v>1</v>
      </c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3</v>
      </c>
      <c r="R59" s="25"/>
    </row>
    <row r="60" spans="1:18" ht="31.5" thickBot="1" x14ac:dyDescent="0.4">
      <c r="A60" s="16" t="s">
        <v>208</v>
      </c>
      <c r="B60" s="18">
        <v>45519</v>
      </c>
      <c r="C60" s="24" t="s">
        <v>38</v>
      </c>
      <c r="D60" s="16" t="s">
        <v>209</v>
      </c>
      <c r="E60" s="15"/>
      <c r="F60" s="15">
        <v>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1.5" thickBot="1" x14ac:dyDescent="0.4">
      <c r="A61" s="16" t="s">
        <v>210</v>
      </c>
      <c r="B61" s="18">
        <v>45519</v>
      </c>
      <c r="C61" s="24" t="s">
        <v>40</v>
      </c>
      <c r="D61" s="16" t="s">
        <v>213</v>
      </c>
      <c r="E61" s="15">
        <v>1</v>
      </c>
      <c r="F61" s="15">
        <v>1</v>
      </c>
      <c r="G61" s="15">
        <v>1</v>
      </c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3</v>
      </c>
      <c r="R61" s="25"/>
    </row>
    <row r="62" spans="1:18" ht="31.5" thickBot="1" x14ac:dyDescent="0.4">
      <c r="A62" s="16" t="s">
        <v>211</v>
      </c>
      <c r="B62" s="18">
        <v>45554</v>
      </c>
      <c r="C62" s="24" t="s">
        <v>20</v>
      </c>
      <c r="D62" s="16" t="s">
        <v>214</v>
      </c>
      <c r="E62" s="15"/>
      <c r="F62" s="15"/>
      <c r="G62" s="15">
        <v>1</v>
      </c>
      <c r="H62" s="15">
        <v>1</v>
      </c>
      <c r="I62" s="15"/>
      <c r="J62" s="15"/>
      <c r="K62" s="15"/>
      <c r="L62" s="15"/>
      <c r="M62" s="15"/>
      <c r="N62" s="15"/>
      <c r="O62" s="15"/>
      <c r="P62" s="15"/>
      <c r="Q62" s="4">
        <f t="shared" si="0"/>
        <v>2</v>
      </c>
      <c r="R62" s="25"/>
    </row>
    <row r="63" spans="1:18" ht="31.5" thickBot="1" x14ac:dyDescent="0.4">
      <c r="A63" s="16" t="s">
        <v>212</v>
      </c>
      <c r="B63" s="18">
        <v>45519</v>
      </c>
      <c r="C63" s="24" t="s">
        <v>82</v>
      </c>
      <c r="D63" s="16" t="s">
        <v>215</v>
      </c>
      <c r="E63" s="15">
        <v>1</v>
      </c>
      <c r="F63" s="15"/>
      <c r="G63" s="15">
        <v>1</v>
      </c>
      <c r="H63" s="15">
        <v>1</v>
      </c>
      <c r="I63" s="15"/>
      <c r="J63" s="15"/>
      <c r="K63" s="15"/>
      <c r="L63" s="15"/>
      <c r="M63" s="15"/>
      <c r="N63" s="15"/>
      <c r="O63" s="15"/>
      <c r="P63" s="15"/>
      <c r="Q63" s="4">
        <f t="shared" si="0"/>
        <v>3</v>
      </c>
      <c r="R63" s="25"/>
    </row>
    <row r="64" spans="1:18" ht="16" thickBot="1" x14ac:dyDescent="0.4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" thickBot="1" x14ac:dyDescent="0.4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" thickBot="1" x14ac:dyDescent="0.4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" thickBot="1" x14ac:dyDescent="0.4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" thickBot="1" x14ac:dyDescent="0.4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" thickBot="1" x14ac:dyDescent="0.4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" thickBot="1" x14ac:dyDescent="0.4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" thickBot="1" x14ac:dyDescent="0.4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" thickBot="1" x14ac:dyDescent="0.4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" thickBot="1" x14ac:dyDescent="0.4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" thickBot="1" x14ac:dyDescent="0.4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" thickBot="1" x14ac:dyDescent="0.4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" thickBot="1" x14ac:dyDescent="0.4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" thickBot="1" x14ac:dyDescent="0.4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6" workbookViewId="0">
      <selection activeCell="K47" sqref="K47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5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5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0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1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39.9" customHeight="1" x14ac:dyDescent="0.35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39.9" customHeight="1" x14ac:dyDescent="0.35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2</v>
      </c>
    </row>
    <row r="15" spans="1:11" ht="39.9" customHeight="1" x14ac:dyDescent="0.35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4</v>
      </c>
    </row>
    <row r="16" spans="1:11" ht="39.9" customHeight="1" x14ac:dyDescent="0.35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5">
      <c r="J18" s="12" t="s">
        <v>68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3</v>
      </c>
    </row>
    <row r="21" spans="1:11" x14ac:dyDescent="0.35">
      <c r="J21" s="12" t="s">
        <v>40</v>
      </c>
      <c r="K21">
        <f>COUNTIF('2. ROSC Active'!C2:C251,J21)</f>
        <v>3</v>
      </c>
    </row>
    <row r="22" spans="1:11" x14ac:dyDescent="0.35">
      <c r="J22" s="12" t="s">
        <v>34</v>
      </c>
      <c r="K22">
        <f>COUNTIF('2. ROSC Active'!C2:C251,J22)</f>
        <v>1</v>
      </c>
    </row>
    <row r="23" spans="1:11" x14ac:dyDescent="0.35">
      <c r="J23" s="12" t="s">
        <v>60</v>
      </c>
      <c r="K23">
        <f>COUNTIF('2. ROSC Active'!C2:C251,J23)</f>
        <v>0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62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2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1</v>
      </c>
    </row>
    <row r="30" spans="1:11" x14ac:dyDescent="0.35">
      <c r="J30" s="12" t="s">
        <v>39</v>
      </c>
      <c r="K30">
        <f>COUNTIF('2. ROSC Active'!C2:C251,J30)</f>
        <v>2</v>
      </c>
    </row>
    <row r="31" spans="1:11" x14ac:dyDescent="0.35">
      <c r="J31" s="12" t="s">
        <v>37</v>
      </c>
      <c r="K31">
        <f>COUNTIF('2. ROSC Active'!C2:C251,J31)</f>
        <v>0</v>
      </c>
    </row>
    <row r="32" spans="1:11" x14ac:dyDescent="0.35">
      <c r="J32" s="12" t="s">
        <v>61</v>
      </c>
      <c r="K32">
        <f>COUNTIF('2. ROSC Active'!C2:C251,J32)</f>
        <v>0</v>
      </c>
    </row>
    <row r="33" spans="10:11" x14ac:dyDescent="0.35">
      <c r="J33" s="12" t="s">
        <v>83</v>
      </c>
      <c r="K33">
        <f>COUNTIF('2. ROSC Active'!C2:C251,J33)</f>
        <v>0</v>
      </c>
    </row>
    <row r="34" spans="10:11" x14ac:dyDescent="0.35">
      <c r="J34" s="12" t="s">
        <v>76</v>
      </c>
      <c r="K34">
        <f>COUNTIF('2. ROSC Active'!C2:C251,J34)</f>
        <v>0</v>
      </c>
    </row>
    <row r="35" spans="10:11" x14ac:dyDescent="0.35">
      <c r="J35" s="12" t="s">
        <v>77</v>
      </c>
      <c r="K35">
        <f>COUNTIF('2. ROSC Active'!C2:C251,J35)</f>
        <v>1</v>
      </c>
    </row>
    <row r="36" spans="10:11" x14ac:dyDescent="0.35">
      <c r="J36" s="12" t="s">
        <v>75</v>
      </c>
      <c r="K36">
        <f>COUNTIF('2. ROSC Active'!C2:C251,J36)</f>
        <v>2</v>
      </c>
    </row>
    <row r="37" spans="10:11" x14ac:dyDescent="0.35">
      <c r="J37" s="12" t="s">
        <v>67</v>
      </c>
      <c r="K37">
        <f>COUNTIF('2. ROSC Active'!C2:C251,J37)</f>
        <v>0</v>
      </c>
    </row>
    <row r="38" spans="10:11" x14ac:dyDescent="0.35">
      <c r="J38" s="12" t="s">
        <v>19</v>
      </c>
      <c r="K38">
        <f>COUNTIF('2. ROSC Active'!C2:C251,J38)</f>
        <v>0</v>
      </c>
    </row>
    <row r="39" spans="10:11" x14ac:dyDescent="0.35">
      <c r="J39" s="12" t="s">
        <v>20</v>
      </c>
      <c r="K39">
        <f>COUNTIF('2. ROSC Active'!C2:C251,J39)</f>
        <v>18</v>
      </c>
    </row>
    <row r="40" spans="10:11" x14ac:dyDescent="0.35">
      <c r="J40" s="12" t="s">
        <v>18</v>
      </c>
      <c r="K40">
        <f>COUNTIF('2. ROSC Active'!C2:C251,J40)</f>
        <v>3</v>
      </c>
    </row>
    <row r="41" spans="10:11" x14ac:dyDescent="0.35">
      <c r="J41" s="12" t="s">
        <v>73</v>
      </c>
      <c r="K41">
        <f>COUNTIF('2. ROSC Active'!C2:C251,J41)</f>
        <v>4</v>
      </c>
    </row>
    <row r="42" spans="10:11" x14ac:dyDescent="0.35">
      <c r="J42" s="12" t="s">
        <v>85</v>
      </c>
      <c r="K42">
        <f>COUNTIF('2. ROSC Active'!C2:C251,J42)</f>
        <v>7</v>
      </c>
    </row>
    <row r="43" spans="10:11" x14ac:dyDescent="0.35">
      <c r="J43" s="12" t="s">
        <v>82</v>
      </c>
      <c r="K43">
        <f>COUNTIF('2. ROSC Active'!C2:C251,J43)</f>
        <v>2</v>
      </c>
    </row>
    <row r="44" spans="10:11" x14ac:dyDescent="0.35">
      <c r="J44" s="12" t="s">
        <v>72</v>
      </c>
      <c r="K44">
        <f>COUNTIF('2. ROSC Active'!C2:C251,J44)</f>
        <v>0</v>
      </c>
    </row>
    <row r="45" spans="10:11" x14ac:dyDescent="0.35">
      <c r="J45" s="12" t="s">
        <v>81</v>
      </c>
      <c r="K45">
        <f>COUNTIF('2. ROSC Active'!C2:C251,J45)</f>
        <v>0</v>
      </c>
    </row>
    <row r="46" spans="10:11" x14ac:dyDescent="0.35">
      <c r="J46" s="12" t="s">
        <v>59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2</v>
      </c>
    </row>
    <row r="49" spans="10:11" x14ac:dyDescent="0.35">
      <c r="J49" s="12" t="s">
        <v>41</v>
      </c>
      <c r="K49">
        <f>COUNTIF('2. ROSC Active'!C2:C251,J49)</f>
        <v>1</v>
      </c>
    </row>
    <row r="50" spans="10:11" x14ac:dyDescent="0.35">
      <c r="J50" s="12" t="s">
        <v>48</v>
      </c>
      <c r="K50">
        <f>COUNTIF('2. ROSC Active'!C2:C251,J50)</f>
        <v>1</v>
      </c>
    </row>
    <row r="51" spans="10:11" x14ac:dyDescent="0.35">
      <c r="J51" s="12" t="s">
        <v>64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66</v>
      </c>
      <c r="K53">
        <f>COUNTIF('2. ROSC Active'!C2:C251,J53)</f>
        <v>0</v>
      </c>
    </row>
    <row r="55" spans="10:11" x14ac:dyDescent="0.35">
      <c r="J55" s="12" t="s">
        <v>89</v>
      </c>
      <c r="K55">
        <f>SUM(K2:K53)</f>
        <v>62</v>
      </c>
    </row>
    <row r="56" spans="10:11" x14ac:dyDescent="0.35">
      <c r="J56" s="12" t="s">
        <v>88</v>
      </c>
      <c r="K56">
        <f>COUNTIF(K2:K53, "&gt;0")</f>
        <v>21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05C58-CAD5-4E44-B695-802DFC8E9EF6}"/>
</file>

<file path=customXml/itemProps2.xml><?xml version="1.0" encoding="utf-8"?>
<ds:datastoreItem xmlns:ds="http://schemas.openxmlformats.org/officeDocument/2006/customXml" ds:itemID="{29FA18CF-495C-4A86-8D49-6E5C6814A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Daniel D. Hutchison</cp:lastModifiedBy>
  <cp:lastPrinted>2022-06-10T23:39:20Z</cp:lastPrinted>
  <dcterms:created xsi:type="dcterms:W3CDTF">2022-05-19T17:55:56Z</dcterms:created>
  <dcterms:modified xsi:type="dcterms:W3CDTF">2024-10-17T16:07:05Z</dcterms:modified>
</cp:coreProperties>
</file>