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ylark\Documents\"/>
    </mc:Choice>
  </mc:AlternateContent>
  <xr:revisionPtr revIDLastSave="0" documentId="8_{B47746EE-1330-45BD-8543-CC734E1F3782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<sst xmlns="http://schemas.openxmlformats.org/spreadsheetml/2006/main" count="303" uniqueCount="203">
  <si>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</si>
  <si>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</si>
  <si>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</si>
  <si>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</si>
  <si>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</si>
  <si>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</si>
  <si>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</si>
  <si>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</si>
  <si>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</si>
  <si>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</si>
  <si>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</si>
  <si>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</si>
  <si>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</si>
  <si>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</si>
  <si>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</si>
  <si>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</si>
  <si>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</si>
  <si>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</si>
  <si>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</si>
  <si>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</si>
  <si>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</si>
  <si>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</si>
  <si>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</si>
  <si>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</si>
  <si>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</si>
  <si>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</si>
  <si>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</si>
  <si>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</si>
  <si>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</si>
  <si>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</si>
  <si>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</si>
  <si>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</si>
  <si>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</si>
  <si>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</si>
  <si>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</si>
  <si>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</si>
  <si>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</si>
  <si>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</si>
  <si>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</si>
  <si>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</si>
  <si>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</si>
  <si>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</si>
  <si>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</si>
  <si>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</si>
  <si>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</si>
  <si>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</si>
  <si>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</si>
  <si>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</si>
  <si>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</si>
  <si>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</si>
  <si>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</si>
  <si>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</si>
  <si>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</si>
  <si>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</si>
  <si>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</si>
  <si>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</si>
  <si>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</si>
  <si>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</si>
  <si>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</si>
  <si>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</si>
  <si>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</si>
  <si>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</si>
  <si>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</si>
  <si>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</si>
  <si>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</si>
  <si>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</si>
  <si>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</si>
  <si>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</si>
  <si>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</si>
  <si>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</si>
  <si>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</si>
  <si>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</si>
  <si>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</si>
  <si>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</si>
  <si>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</si>
  <si>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</si>
  <si>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</si>
  <si>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</si>
  <si>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</si>
  <si>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</si>
  <si>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</si>
  <si>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</si>
  <si>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</si>
  <si>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</si>
  <si>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</si>
  <si>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</si>
  <si>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</si>
  <si>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</si>
  <si>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</si>
  <si>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</si>
  <si>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</si>
  <si>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</si>
  <si>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</si>
  <si>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</si>
  <si>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</si>
  <si>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</si>
  <si>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</si>
  <si>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</si>
  <si>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</si>
  <si>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</si>
  <si>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</si>
  <si>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</si>
  <si>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 xml:space="preserve">Moultrie Shelby ROSC </t>
  </si>
  <si>
    <t>Hour House Charleston IL</t>
  </si>
  <si>
    <t>Tess Miller</t>
  </si>
  <si>
    <t>tessm@hourhouserecovery.org</t>
  </si>
  <si>
    <t>Jenna Hays</t>
  </si>
  <si>
    <t>Moultrie and Shelby Counties</t>
  </si>
  <si>
    <t>Region 4</t>
  </si>
  <si>
    <t xml:space="preserve">Susan Kensil </t>
  </si>
  <si>
    <t>FY 19</t>
  </si>
  <si>
    <t>Dove INC.</t>
  </si>
  <si>
    <t xml:space="preserve">Sheriff Brian McReynolds </t>
  </si>
  <si>
    <t xml:space="preserve">Heather Wade </t>
  </si>
  <si>
    <t xml:space="preserve">Liesl Wingert </t>
  </si>
  <si>
    <t xml:space="preserve">Rebecca Comstock </t>
  </si>
  <si>
    <t xml:space="preserve">James Issacs </t>
  </si>
  <si>
    <t xml:space="preserve">Kyle Ladd </t>
  </si>
  <si>
    <t xml:space="preserve">Nick Caldwell </t>
  </si>
  <si>
    <t xml:space="preserve">Pastor Don Jerfferies </t>
  </si>
  <si>
    <t xml:space="preserve">Racheal Short </t>
  </si>
  <si>
    <t xml:space="preserve">Michelle Eaton </t>
  </si>
  <si>
    <t xml:space="preserve">Angie Durbin </t>
  </si>
  <si>
    <t xml:space="preserve">Richard Hood </t>
  </si>
  <si>
    <t>Barry Morgan</t>
  </si>
  <si>
    <t xml:space="preserve">Crystal Reed </t>
  </si>
  <si>
    <t xml:space="preserve">Patti Mullins </t>
  </si>
  <si>
    <t xml:space="preserve">Jennifer West </t>
  </si>
  <si>
    <t xml:space="preserve">Bonnie Goodwin </t>
  </si>
  <si>
    <t xml:space="preserve">Sheri Wahner </t>
  </si>
  <si>
    <t xml:space="preserve">Jessica Reed </t>
  </si>
  <si>
    <t xml:space="preserve">Terry Traster </t>
  </si>
  <si>
    <t xml:space="preserve">Crystal </t>
  </si>
  <si>
    <t xml:space="preserve">Kristin Davis </t>
  </si>
  <si>
    <t>Letita Clough</t>
  </si>
  <si>
    <t>Magan Hardin</t>
  </si>
  <si>
    <t>Robert Jones</t>
  </si>
  <si>
    <t>Stacey Stremming</t>
  </si>
  <si>
    <t xml:space="preserve">Camille Gordon </t>
  </si>
  <si>
    <t xml:space="preserve">Shelby County Sheriff Dept. </t>
  </si>
  <si>
    <t>Shelby County Probation Office</t>
  </si>
  <si>
    <t>SIU School of Medicine</t>
  </si>
  <si>
    <t xml:space="preserve">Moultrie County Probation Dept. </t>
  </si>
  <si>
    <t xml:space="preserve">SHS Principal </t>
  </si>
  <si>
    <t>SHS School Counselor</t>
  </si>
  <si>
    <t>First Assembly of God Pastor</t>
  </si>
  <si>
    <t>Restoration Farms Admin.</t>
  </si>
  <si>
    <t>Prevention Hour House</t>
  </si>
  <si>
    <t>Shelby Couny Probation - Drug Court</t>
  </si>
  <si>
    <t>Community Member</t>
  </si>
  <si>
    <t>Shelbyville Eagle</t>
  </si>
  <si>
    <t>Sullivan News</t>
  </si>
  <si>
    <t>Salvation Army</t>
  </si>
  <si>
    <t xml:space="preserve">Hour House Prevention </t>
  </si>
  <si>
    <t>Family Drug Pharmacy</t>
  </si>
  <si>
    <t xml:space="preserve">Mowequa Pharmacy </t>
  </si>
  <si>
    <t xml:space="preserve">Regional Substance Use Prevention Coordinator </t>
  </si>
  <si>
    <t xml:space="preserve">Lovington Library </t>
  </si>
  <si>
    <t>Sara Bush Lincoln</t>
  </si>
  <si>
    <t xml:space="preserve">Shelbyville Senior Center </t>
  </si>
  <si>
    <t xml:space="preserve">Windsor Library </t>
  </si>
  <si>
    <t>HOPE of East Central IL</t>
  </si>
  <si>
    <t>09.07.2022</t>
  </si>
  <si>
    <t>06.21.2023</t>
  </si>
  <si>
    <t>02.16.2023</t>
  </si>
  <si>
    <t>11.14.2022</t>
  </si>
  <si>
    <t>03.08.2023</t>
  </si>
  <si>
    <t>11.18.2022</t>
  </si>
  <si>
    <t>12.14.2022</t>
  </si>
  <si>
    <t>04.05.2023</t>
  </si>
  <si>
    <t>09.18.2023</t>
  </si>
  <si>
    <t>10.05.2023</t>
  </si>
  <si>
    <t>06.07.2023</t>
  </si>
  <si>
    <t>05.07.2024</t>
  </si>
  <si>
    <t xml:space="preserve">She joined in fiscal year 2019 and has been an active member ever since. </t>
  </si>
  <si>
    <t>We speak with her on a weekly basis regarding updates with ROSC and probation. However, she does not have time to attend monthly meetings frequently, but Angie Durbin does.</t>
  </si>
  <si>
    <t xml:space="preserve">jennah@hourhouserecovery.org </t>
  </si>
  <si>
    <t xml:space="preserve">635 Division St. Charleston IL </t>
  </si>
  <si>
    <t>(217) 549-7427</t>
  </si>
  <si>
    <t>10.24.2022</t>
  </si>
  <si>
    <t>08.15.2022</t>
  </si>
  <si>
    <t>10.27.2022</t>
  </si>
  <si>
    <t>02.07.2024</t>
  </si>
  <si>
    <t>03.15.2023</t>
  </si>
  <si>
    <t>08.17.2023</t>
  </si>
  <si>
    <t>08.24.2023</t>
  </si>
  <si>
    <t>03.12.2024</t>
  </si>
  <si>
    <t xml:space="preserve">He has not been in attendance at our monthly meetings as of recently. However, we are still trying to speak with him further regarding safe passage and Shelby County Jail groups. </t>
  </si>
  <si>
    <t>07.19.2024</t>
  </si>
  <si>
    <t>Nathan Nichols</t>
  </si>
  <si>
    <t>CIPT Transportation</t>
  </si>
  <si>
    <t>Britney Card</t>
  </si>
  <si>
    <t>Nicki Hanks</t>
  </si>
  <si>
    <t>Edgar County ROSC</t>
  </si>
  <si>
    <t>Mcoupin/Montgomery County ROSC</t>
  </si>
  <si>
    <t>Julie Pohlman</t>
  </si>
  <si>
    <t>Chesnut Health Systems/Statewide ROSC</t>
  </si>
  <si>
    <t>Ambrosia Branson</t>
  </si>
  <si>
    <t>Circle of Care</t>
  </si>
  <si>
    <t>Hour House ROSC Coordinator</t>
  </si>
  <si>
    <t>Liz McQuaid</t>
  </si>
  <si>
    <t>Chesnut Health Systems</t>
  </si>
  <si>
    <t>Danielle Snow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</si>
</sst>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5" sqref="B5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 t="s">
        <v>102</v>
      </c>
    </row>
    <row r="2" spans="1:2" ht="33" customHeight="1" x14ac:dyDescent="0.25">
      <c r="A2" s="2" t="s">
        <v>2</v>
      </c>
      <c r="B2" s="14" t="s">
        <v>103</v>
      </c>
    </row>
    <row r="3" spans="1:2" ht="33" customHeight="1" x14ac:dyDescent="0.25">
      <c r="A3" s="5" t="s">
        <v>3</v>
      </c>
      <c r="B3" s="13" t="s">
        <v>177</v>
      </c>
    </row>
    <row r="4" spans="1:2" ht="33" customHeight="1" x14ac:dyDescent="0.25">
      <c r="A4" s="2" t="s">
        <v>13</v>
      </c>
      <c r="B4" s="14" t="s">
        <v>104</v>
      </c>
    </row>
    <row r="5" spans="1:2" ht="33" customHeight="1" x14ac:dyDescent="0.25">
      <c r="A5" s="5" t="s">
        <v>14</v>
      </c>
      <c r="B5" s="13" t="s">
        <v>178</v>
      </c>
    </row>
    <row r="6" spans="1:2" ht="33" customHeight="1" x14ac:dyDescent="0.25">
      <c r="A6" s="2" t="s">
        <v>15</v>
      </c>
      <c r="B6" s="14" t="s">
        <v>105</v>
      </c>
    </row>
    <row r="7" spans="1:2" ht="33" customHeight="1" x14ac:dyDescent="0.25">
      <c r="A7" s="5" t="s">
        <v>12</v>
      </c>
      <c r="B7" s="13" t="s">
        <v>106</v>
      </c>
    </row>
    <row r="8" spans="1:2" ht="33" customHeight="1" x14ac:dyDescent="0.25">
      <c r="A8" s="3" t="s">
        <v>11</v>
      </c>
      <c r="B8" s="14" t="s">
        <v>176</v>
      </c>
    </row>
    <row r="9" spans="1:2" ht="33" customHeight="1" x14ac:dyDescent="0.25">
      <c r="A9" s="5" t="s">
        <v>4</v>
      </c>
      <c r="B9" s="13" t="s">
        <v>107</v>
      </c>
    </row>
    <row r="10" spans="1:2" ht="33" customHeight="1" x14ac:dyDescent="0.25">
      <c r="A10" s="2" t="s">
        <v>5</v>
      </c>
      <c r="B10" s="14" t="s">
        <v>108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5" zoomScale="70" workbookViewId="0">
      <selection activeCell="E41" sqref="E41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63.75" thickBot="1" x14ac:dyDescent="0.3">
      <c r="A2" s="16" t="s">
        <v>109</v>
      </c>
      <c r="B2" s="18" t="s">
        <v>110</v>
      </c>
      <c r="C2" s="24" t="s">
        <v>80</v>
      </c>
      <c r="D2" s="16" t="s">
        <v>111</v>
      </c>
      <c r="E2" s="15">
        <v>1</v>
      </c>
      <c r="F2" s="15"/>
      <c r="G2" s="15"/>
      <c r="H2" s="15">
        <v>1</v>
      </c>
      <c r="I2" s="15"/>
      <c r="J2" s="15"/>
      <c r="K2" s="15"/>
      <c r="L2" s="15"/>
      <c r="M2" s="15"/>
      <c r="N2" s="15"/>
      <c r="O2" s="15"/>
      <c r="P2" s="15"/>
      <c r="Q2" s="4">
        <f>SUM(E2:P2)</f>
        <v>2</v>
      </c>
      <c r="R2" s="25" t="s">
        <v>174</v>
      </c>
    </row>
    <row r="3" spans="1:18" ht="142.5" thickBot="1" x14ac:dyDescent="0.3">
      <c r="A3" s="16" t="s">
        <v>112</v>
      </c>
      <c r="B3" s="18" t="s">
        <v>179</v>
      </c>
      <c r="C3" s="24" t="s">
        <v>38</v>
      </c>
      <c r="D3" s="16" t="s">
        <v>139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 t="s">
        <v>187</v>
      </c>
    </row>
    <row r="4" spans="1:18" ht="126.75" thickBot="1" x14ac:dyDescent="0.3">
      <c r="A4" s="16" t="s">
        <v>113</v>
      </c>
      <c r="B4" s="18" t="s">
        <v>162</v>
      </c>
      <c r="C4" s="24" t="s">
        <v>46</v>
      </c>
      <c r="D4" s="16" t="s">
        <v>140</v>
      </c>
      <c r="E4" s="15"/>
      <c r="F4" s="15">
        <v>1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1</v>
      </c>
      <c r="R4" s="25" t="s">
        <v>175</v>
      </c>
    </row>
    <row r="5" spans="1:18" ht="32.25" thickBot="1" x14ac:dyDescent="0.3">
      <c r="A5" s="16" t="s">
        <v>114</v>
      </c>
      <c r="B5" s="18" t="s">
        <v>163</v>
      </c>
      <c r="C5" s="24" t="s">
        <v>50</v>
      </c>
      <c r="D5" s="16" t="s">
        <v>141</v>
      </c>
      <c r="E5" s="15">
        <v>1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1</v>
      </c>
      <c r="R5" s="25"/>
    </row>
    <row r="6" spans="1:18" ht="32.25" thickBot="1" x14ac:dyDescent="0.3">
      <c r="A6" s="16" t="s">
        <v>115</v>
      </c>
      <c r="B6" s="18" t="s">
        <v>188</v>
      </c>
      <c r="C6" s="24" t="s">
        <v>80</v>
      </c>
      <c r="D6" s="16" t="s">
        <v>111</v>
      </c>
      <c r="E6" s="15">
        <v>1</v>
      </c>
      <c r="F6" s="15">
        <v>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2</v>
      </c>
      <c r="R6" s="25"/>
    </row>
    <row r="7" spans="1:18" ht="32.25" thickBot="1" x14ac:dyDescent="0.3">
      <c r="A7" s="16" t="s">
        <v>116</v>
      </c>
      <c r="B7" s="18" t="s">
        <v>164</v>
      </c>
      <c r="C7" s="24" t="s">
        <v>46</v>
      </c>
      <c r="D7" s="16" t="s">
        <v>142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16.5" thickBot="1" x14ac:dyDescent="0.3">
      <c r="A8" s="16" t="s">
        <v>117</v>
      </c>
      <c r="B8" s="18" t="s">
        <v>165</v>
      </c>
      <c r="C8" s="24" t="s">
        <v>51</v>
      </c>
      <c r="D8" s="16" t="s">
        <v>143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16.5" thickBot="1" x14ac:dyDescent="0.3">
      <c r="A9" s="16" t="s">
        <v>118</v>
      </c>
      <c r="B9" s="18" t="s">
        <v>165</v>
      </c>
      <c r="C9" s="24" t="s">
        <v>51</v>
      </c>
      <c r="D9" s="16" t="s">
        <v>144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32.25" thickBot="1" x14ac:dyDescent="0.3">
      <c r="A10" s="16" t="s">
        <v>119</v>
      </c>
      <c r="B10" s="18" t="s">
        <v>110</v>
      </c>
      <c r="C10" s="24" t="s">
        <v>21</v>
      </c>
      <c r="D10" s="16" t="s">
        <v>145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32.25" thickBot="1" x14ac:dyDescent="0.3">
      <c r="A11" s="16" t="s">
        <v>120</v>
      </c>
      <c r="B11" s="18" t="s">
        <v>180</v>
      </c>
      <c r="C11" s="24" t="s">
        <v>19</v>
      </c>
      <c r="D11" s="16" t="s">
        <v>146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16.5" thickBot="1" x14ac:dyDescent="0.3">
      <c r="A12" s="16" t="s">
        <v>121</v>
      </c>
      <c r="B12" s="18" t="s">
        <v>166</v>
      </c>
      <c r="C12" s="24" t="s">
        <v>64</v>
      </c>
      <c r="D12" s="16" t="s">
        <v>147</v>
      </c>
      <c r="E12" s="15"/>
      <c r="F12" s="15"/>
      <c r="G12" s="15"/>
      <c r="H12" s="15">
        <v>1</v>
      </c>
      <c r="I12" s="15"/>
      <c r="J12" s="15"/>
      <c r="K12" s="15"/>
      <c r="L12" s="15"/>
      <c r="M12" s="15"/>
      <c r="N12" s="15"/>
      <c r="O12" s="15"/>
      <c r="P12" s="15"/>
      <c r="Q12" s="4">
        <f t="shared" si="0"/>
        <v>1</v>
      </c>
      <c r="R12" s="25"/>
    </row>
    <row r="13" spans="1:18" ht="32.25" thickBot="1" x14ac:dyDescent="0.3">
      <c r="A13" s="16" t="s">
        <v>122</v>
      </c>
      <c r="B13" s="18" t="s">
        <v>166</v>
      </c>
      <c r="C13" s="24" t="s">
        <v>44</v>
      </c>
      <c r="D13" s="16" t="s">
        <v>148</v>
      </c>
      <c r="E13" s="15"/>
      <c r="F13" s="15">
        <v>1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1</v>
      </c>
      <c r="R13" s="25"/>
    </row>
    <row r="14" spans="1:18" ht="16.5" thickBot="1" x14ac:dyDescent="0.3">
      <c r="A14" s="16" t="s">
        <v>123</v>
      </c>
      <c r="B14" s="18" t="s">
        <v>167</v>
      </c>
      <c r="C14" s="24" t="s">
        <v>74</v>
      </c>
      <c r="D14" s="16" t="s">
        <v>149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16.5" thickBot="1" x14ac:dyDescent="0.3">
      <c r="A15" s="16" t="s">
        <v>124</v>
      </c>
      <c r="B15" s="18" t="s">
        <v>181</v>
      </c>
      <c r="C15" s="24" t="s">
        <v>82</v>
      </c>
      <c r="D15" s="16" t="s">
        <v>150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16.5" thickBot="1" x14ac:dyDescent="0.3">
      <c r="A16" s="16" t="s">
        <v>125</v>
      </c>
      <c r="B16" s="18" t="s">
        <v>181</v>
      </c>
      <c r="C16" s="24" t="s">
        <v>82</v>
      </c>
      <c r="D16" s="16" t="s">
        <v>151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16.5" thickBot="1" x14ac:dyDescent="0.3">
      <c r="A17" s="16" t="s">
        <v>126</v>
      </c>
      <c r="B17" s="18" t="s">
        <v>168</v>
      </c>
      <c r="C17" s="24" t="s">
        <v>63</v>
      </c>
      <c r="D17" s="16" t="s">
        <v>152</v>
      </c>
      <c r="E17" s="15">
        <v>1</v>
      </c>
      <c r="F17" s="15">
        <v>1</v>
      </c>
      <c r="G17" s="15">
        <v>1</v>
      </c>
      <c r="H17" s="15">
        <v>1</v>
      </c>
      <c r="I17" s="15"/>
      <c r="J17" s="15"/>
      <c r="K17" s="15"/>
      <c r="L17" s="15"/>
      <c r="M17" s="15"/>
      <c r="N17" s="15"/>
      <c r="O17" s="15"/>
      <c r="P17" s="15"/>
      <c r="Q17" s="4">
        <f t="shared" si="0"/>
        <v>4</v>
      </c>
      <c r="R17" s="25"/>
    </row>
    <row r="18" spans="1:18" ht="16.5" thickBot="1" x14ac:dyDescent="0.3">
      <c r="A18" s="16" t="s">
        <v>127</v>
      </c>
      <c r="B18" s="18" t="s">
        <v>182</v>
      </c>
      <c r="C18" s="24" t="s">
        <v>64</v>
      </c>
      <c r="D18" s="16" t="s">
        <v>153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16.5" thickBot="1" x14ac:dyDescent="0.3">
      <c r="A19" s="16" t="s">
        <v>128</v>
      </c>
      <c r="B19" s="18" t="s">
        <v>167</v>
      </c>
      <c r="C19" s="24" t="s">
        <v>74</v>
      </c>
      <c r="D19" s="16" t="s">
        <v>149</v>
      </c>
      <c r="E19" s="15"/>
      <c r="F19" s="15"/>
      <c r="G19" s="15">
        <v>1</v>
      </c>
      <c r="H19" s="15">
        <v>1</v>
      </c>
      <c r="I19" s="15"/>
      <c r="J19" s="15"/>
      <c r="K19" s="15"/>
      <c r="L19" s="15"/>
      <c r="M19" s="15"/>
      <c r="N19" s="15"/>
      <c r="O19" s="15"/>
      <c r="P19" s="15"/>
      <c r="Q19" s="4">
        <f t="shared" si="0"/>
        <v>2</v>
      </c>
      <c r="R19" s="25"/>
    </row>
    <row r="20" spans="1:18" ht="32.25" thickBot="1" x14ac:dyDescent="0.3">
      <c r="A20" s="16" t="s">
        <v>129</v>
      </c>
      <c r="B20" s="18" t="s">
        <v>164</v>
      </c>
      <c r="C20" s="24" t="s">
        <v>46</v>
      </c>
      <c r="D20" s="16" t="s">
        <v>142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16.5" thickBot="1" x14ac:dyDescent="0.3">
      <c r="A21" s="16" t="s">
        <v>130</v>
      </c>
      <c r="B21" s="18" t="s">
        <v>183</v>
      </c>
      <c r="C21" s="24" t="s">
        <v>59</v>
      </c>
      <c r="D21" s="16" t="s">
        <v>154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16.5" thickBot="1" x14ac:dyDescent="0.3">
      <c r="A22" s="16" t="s">
        <v>131</v>
      </c>
      <c r="B22" s="18" t="s">
        <v>169</v>
      </c>
      <c r="C22" s="24" t="s">
        <v>59</v>
      </c>
      <c r="D22" s="16" t="s">
        <v>155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16.5" thickBot="1" x14ac:dyDescent="0.3">
      <c r="A23" s="16" t="s">
        <v>132</v>
      </c>
      <c r="B23" s="18" t="s">
        <v>170</v>
      </c>
      <c r="C23" s="24" t="s">
        <v>63</v>
      </c>
      <c r="D23" s="16" t="s">
        <v>152</v>
      </c>
      <c r="E23" s="15"/>
      <c r="F23" s="15"/>
      <c r="G23" s="15">
        <v>1</v>
      </c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1</v>
      </c>
      <c r="R23" s="25"/>
    </row>
    <row r="24" spans="1:18" ht="32.25" thickBot="1" x14ac:dyDescent="0.3">
      <c r="A24" s="16" t="s">
        <v>133</v>
      </c>
      <c r="B24" s="18" t="s">
        <v>184</v>
      </c>
      <c r="C24" s="24" t="s">
        <v>53</v>
      </c>
      <c r="D24" s="16" t="s">
        <v>156</v>
      </c>
      <c r="E24" s="15">
        <v>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1</v>
      </c>
      <c r="R24" s="25"/>
    </row>
    <row r="25" spans="1:18" ht="16.5" thickBot="1" x14ac:dyDescent="0.3">
      <c r="A25" s="16" t="s">
        <v>134</v>
      </c>
      <c r="B25" s="18" t="s">
        <v>171</v>
      </c>
      <c r="C25" s="24" t="s">
        <v>64</v>
      </c>
      <c r="D25" s="16" t="s">
        <v>157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32.25" thickBot="1" x14ac:dyDescent="0.3">
      <c r="A26" s="16" t="s">
        <v>135</v>
      </c>
      <c r="B26" s="18" t="s">
        <v>172</v>
      </c>
      <c r="C26" s="24" t="s">
        <v>81</v>
      </c>
      <c r="D26" s="16" t="s">
        <v>158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16.5" thickBot="1" x14ac:dyDescent="0.3">
      <c r="A27" s="16" t="s">
        <v>136</v>
      </c>
      <c r="B27" s="18" t="s">
        <v>186</v>
      </c>
      <c r="C27" s="24" t="s">
        <v>63</v>
      </c>
      <c r="D27" s="16" t="s">
        <v>159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16.5" thickBot="1" x14ac:dyDescent="0.3">
      <c r="A28" s="16" t="s">
        <v>137</v>
      </c>
      <c r="B28" s="18" t="s">
        <v>173</v>
      </c>
      <c r="C28" s="24" t="s">
        <v>64</v>
      </c>
      <c r="D28" s="16" t="s">
        <v>160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32.25" thickBot="1" x14ac:dyDescent="0.3">
      <c r="A29" s="16" t="s">
        <v>138</v>
      </c>
      <c r="B29" s="18" t="s">
        <v>185</v>
      </c>
      <c r="C29" s="24" t="s">
        <v>80</v>
      </c>
      <c r="D29" s="16" t="s">
        <v>161</v>
      </c>
      <c r="E29" s="15">
        <v>1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1</v>
      </c>
      <c r="R29" s="25"/>
    </row>
    <row r="30" spans="1:18" ht="32.25" thickBot="1" x14ac:dyDescent="0.3">
      <c r="A30" s="16" t="s">
        <v>189</v>
      </c>
      <c r="B30" s="18"/>
      <c r="C30" s="24" t="s">
        <v>81</v>
      </c>
      <c r="D30" s="16" t="s">
        <v>190</v>
      </c>
      <c r="E30" s="15"/>
      <c r="F30" s="15"/>
      <c r="G30" s="15"/>
      <c r="H30" s="15">
        <v>1</v>
      </c>
      <c r="I30" s="15"/>
      <c r="J30" s="15"/>
      <c r="K30" s="15"/>
      <c r="L30" s="15"/>
      <c r="M30" s="15"/>
      <c r="N30" s="15"/>
      <c r="O30" s="15"/>
      <c r="P30" s="15"/>
      <c r="Q30" s="4">
        <f t="shared" si="0"/>
        <v>1</v>
      </c>
      <c r="R30" s="25"/>
    </row>
    <row r="31" spans="1:18" ht="32.25" thickBot="1" x14ac:dyDescent="0.3">
      <c r="A31" s="16" t="s">
        <v>191</v>
      </c>
      <c r="B31" s="18"/>
      <c r="C31" s="24" t="s">
        <v>20</v>
      </c>
      <c r="D31" s="16" t="s">
        <v>194</v>
      </c>
      <c r="E31" s="15"/>
      <c r="F31" s="15"/>
      <c r="G31" s="15"/>
      <c r="H31" s="15">
        <v>1</v>
      </c>
      <c r="I31" s="15"/>
      <c r="J31" s="15"/>
      <c r="K31" s="15"/>
      <c r="L31" s="15"/>
      <c r="M31" s="15"/>
      <c r="N31" s="15"/>
      <c r="O31" s="15"/>
      <c r="P31" s="15"/>
      <c r="Q31" s="4">
        <f t="shared" si="0"/>
        <v>1</v>
      </c>
      <c r="R31" s="25"/>
    </row>
    <row r="32" spans="1:18" ht="32.25" thickBot="1" x14ac:dyDescent="0.3">
      <c r="A32" s="16" t="s">
        <v>192</v>
      </c>
      <c r="B32" s="18"/>
      <c r="C32" s="24" t="s">
        <v>20</v>
      </c>
      <c r="D32" s="16" t="s">
        <v>193</v>
      </c>
      <c r="E32" s="15"/>
      <c r="F32" s="15"/>
      <c r="G32" s="15"/>
      <c r="H32" s="15">
        <v>1</v>
      </c>
      <c r="I32" s="15"/>
      <c r="J32" s="15"/>
      <c r="K32" s="15"/>
      <c r="L32" s="15"/>
      <c r="M32" s="15"/>
      <c r="N32" s="15"/>
      <c r="O32" s="15"/>
      <c r="P32" s="15"/>
      <c r="Q32" s="4">
        <f t="shared" si="0"/>
        <v>1</v>
      </c>
      <c r="R32" s="25"/>
    </row>
    <row r="33" spans="1:18" ht="48" thickBot="1" x14ac:dyDescent="0.3">
      <c r="A33" s="16" t="s">
        <v>195</v>
      </c>
      <c r="B33" s="18"/>
      <c r="C33" s="24" t="s">
        <v>20</v>
      </c>
      <c r="D33" s="16" t="s">
        <v>196</v>
      </c>
      <c r="E33" s="15"/>
      <c r="F33" s="15"/>
      <c r="G33" s="15"/>
      <c r="H33" s="15">
        <v>1</v>
      </c>
      <c r="I33" s="15"/>
      <c r="J33" s="15"/>
      <c r="K33" s="15"/>
      <c r="L33" s="15"/>
      <c r="M33" s="15"/>
      <c r="N33" s="15"/>
      <c r="O33" s="15"/>
      <c r="P33" s="15"/>
      <c r="Q33" s="4">
        <f t="shared" si="0"/>
        <v>1</v>
      </c>
      <c r="R33" s="25"/>
    </row>
    <row r="34" spans="1:18" ht="16.5" thickBot="1" x14ac:dyDescent="0.3">
      <c r="A34" s="16" t="s">
        <v>197</v>
      </c>
      <c r="B34" s="18"/>
      <c r="C34" s="24" t="s">
        <v>77</v>
      </c>
      <c r="D34" s="16" t="s">
        <v>198</v>
      </c>
      <c r="E34" s="15"/>
      <c r="F34" s="15"/>
      <c r="G34" s="15"/>
      <c r="H34" s="15">
        <v>1</v>
      </c>
      <c r="I34" s="15"/>
      <c r="J34" s="15"/>
      <c r="K34" s="15"/>
      <c r="L34" s="15"/>
      <c r="M34" s="15"/>
      <c r="N34" s="15"/>
      <c r="O34" s="15"/>
      <c r="P34" s="15"/>
      <c r="Q34" s="4">
        <f t="shared" si="0"/>
        <v>1</v>
      </c>
      <c r="R34" s="25"/>
    </row>
    <row r="35" spans="1:18" ht="32.25" thickBot="1" x14ac:dyDescent="0.3">
      <c r="A35" s="16" t="s">
        <v>106</v>
      </c>
      <c r="B35" s="18"/>
      <c r="C35" s="24" t="s">
        <v>20</v>
      </c>
      <c r="D35" s="16" t="s">
        <v>199</v>
      </c>
      <c r="E35" s="15"/>
      <c r="F35" s="15"/>
      <c r="G35" s="15"/>
      <c r="H35" s="15">
        <v>1</v>
      </c>
      <c r="I35" s="15"/>
      <c r="J35" s="15"/>
      <c r="K35" s="15"/>
      <c r="L35" s="15"/>
      <c r="M35" s="15"/>
      <c r="N35" s="15"/>
      <c r="O35" s="15"/>
      <c r="P35" s="15"/>
      <c r="Q35" s="4">
        <f t="shared" si="0"/>
        <v>1</v>
      </c>
      <c r="R35" s="25"/>
    </row>
    <row r="36" spans="1:18" ht="32.25" thickBot="1" x14ac:dyDescent="0.3">
      <c r="A36" s="16" t="s">
        <v>200</v>
      </c>
      <c r="B36" s="18"/>
      <c r="C36" s="24" t="s">
        <v>84</v>
      </c>
      <c r="D36" s="16" t="s">
        <v>201</v>
      </c>
      <c r="E36" s="15"/>
      <c r="F36" s="15">
        <v>1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1</v>
      </c>
      <c r="R36" s="25"/>
    </row>
    <row r="37" spans="1:18" ht="16.5" thickBot="1" x14ac:dyDescent="0.3">
      <c r="A37" s="16" t="s">
        <v>202</v>
      </c>
      <c r="B37" s="18"/>
      <c r="C37" s="24" t="s">
        <v>74</v>
      </c>
      <c r="D37" s="16" t="s">
        <v>149</v>
      </c>
      <c r="E37" s="15"/>
      <c r="F37" s="15">
        <v>1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1</v>
      </c>
      <c r="R37" s="25"/>
    </row>
    <row r="38" spans="1:18" ht="16.5" thickBot="1" x14ac:dyDescent="0.3">
      <c r="A38" s="16"/>
      <c r="B38" s="18"/>
      <c r="C38" s="24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16.5" thickBot="1" x14ac:dyDescent="0.3">
      <c r="A39" s="16"/>
      <c r="B39" s="18"/>
      <c r="C39" s="24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6.5" thickBot="1" x14ac:dyDescent="0.3">
      <c r="A40" s="16"/>
      <c r="B40" s="18"/>
      <c r="C40" s="24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6.5" thickBot="1" x14ac:dyDescent="0.3">
      <c r="A41" s="16"/>
      <c r="B41" s="18"/>
      <c r="C41" s="24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6.5" thickBot="1" x14ac:dyDescent="0.3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6.5" thickBot="1" x14ac:dyDescent="0.3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6.5" thickBot="1" x14ac:dyDescent="0.3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6.5" thickBot="1" x14ac:dyDescent="0.3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6.5" thickBot="1" x14ac:dyDescent="0.3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6.5" thickBot="1" x14ac:dyDescent="0.3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6.5" thickBot="1" x14ac:dyDescent="0.3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6.5" thickBot="1" x14ac:dyDescent="0.3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6.5" thickBot="1" x14ac:dyDescent="0.3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6.5" thickBot="1" x14ac:dyDescent="0.3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.5" thickBot="1" x14ac:dyDescent="0.3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6.5" thickBot="1" x14ac:dyDescent="0.3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.5" thickBot="1" x14ac:dyDescent="0.3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6.5" thickBot="1" x14ac:dyDescent="0.3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.5" thickBot="1" x14ac:dyDescent="0.3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6.5" thickBot="1" x14ac:dyDescent="0.3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6.5" thickBot="1" x14ac:dyDescent="0.3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.5" thickBot="1" x14ac:dyDescent="0.3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.5" thickBot="1" x14ac:dyDescent="0.3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6.5" thickBot="1" x14ac:dyDescent="0.3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5" thickBot="1" x14ac:dyDescent="0.3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5" thickBot="1" x14ac:dyDescent="0.3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.5" thickBot="1" x14ac:dyDescent="0.3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5" thickBot="1" x14ac:dyDescent="0.3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5" thickBot="1" x14ac:dyDescent="0.3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5" thickBot="1" x14ac:dyDescent="0.3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5" thickBot="1" x14ac:dyDescent="0.3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5" thickBot="1" x14ac:dyDescent="0.3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5" thickBot="1" x14ac:dyDescent="0.3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5" thickBot="1" x14ac:dyDescent="0.3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5" thickBot="1" x14ac:dyDescent="0.3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5" thickBot="1" x14ac:dyDescent="0.3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5" thickBot="1" x14ac:dyDescent="0.3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5" thickBot="1" x14ac:dyDescent="0.3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5" thickBot="1" x14ac:dyDescent="0.3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5" thickBot="1" x14ac:dyDescent="0.3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5" thickBot="1" x14ac:dyDescent="0.3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5" thickBot="1" x14ac:dyDescent="0.3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5" thickBot="1" x14ac:dyDescent="0.3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5" thickBot="1" x14ac:dyDescent="0.3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5" thickBot="1" x14ac:dyDescent="0.3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5" thickBot="1" x14ac:dyDescent="0.3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5" thickBot="1" x14ac:dyDescent="0.3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5" thickBot="1" x14ac:dyDescent="0.3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5" thickBot="1" x14ac:dyDescent="0.3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5" thickBot="1" x14ac:dyDescent="0.3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5" thickBot="1" x14ac:dyDescent="0.3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5" thickBot="1" x14ac:dyDescent="0.3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5" thickBot="1" x14ac:dyDescent="0.3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5" thickBot="1" x14ac:dyDescent="0.3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5" thickBot="1" x14ac:dyDescent="0.3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5" thickBot="1" x14ac:dyDescent="0.3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 thickBot="1" x14ac:dyDescent="0.3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5" thickBot="1" x14ac:dyDescent="0.3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5" thickBot="1" x14ac:dyDescent="0.3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5" thickBot="1" x14ac:dyDescent="0.3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5" thickBot="1" x14ac:dyDescent="0.3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5" thickBot="1" x14ac:dyDescent="0.3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5" thickBot="1" x14ac:dyDescent="0.3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5" thickBot="1" x14ac:dyDescent="0.3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5" thickBot="1" x14ac:dyDescent="0.3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5" thickBot="1" x14ac:dyDescent="0.3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 thickBot="1" x14ac:dyDescent="0.3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2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1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4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1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0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1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25">
      <c r="J18" s="12" t="s">
        <v>67</v>
      </c>
      <c r="K18">
        <f>COUNTIF('2. ROSC Active'!C2:C251,J18)</f>
        <v>0</v>
      </c>
    </row>
    <row r="19" spans="1:11" x14ac:dyDescent="0.25">
      <c r="J19" s="12" t="s">
        <v>28</v>
      </c>
      <c r="K19">
        <f>COUNTIF('2. ROSC Active'!C2:C251,J19)</f>
        <v>0</v>
      </c>
    </row>
    <row r="20" spans="1:11" x14ac:dyDescent="0.25">
      <c r="J20" s="12" t="s">
        <v>35</v>
      </c>
      <c r="K20">
        <f>COUNTIF('2. ROSC Active'!C2:C251,J20)</f>
        <v>0</v>
      </c>
    </row>
    <row r="21" spans="1:11" x14ac:dyDescent="0.25">
      <c r="J21" s="12" t="s">
        <v>40</v>
      </c>
      <c r="K21">
        <f>COUNTIF('2. ROSC Active'!C2:C251,J21)</f>
        <v>0</v>
      </c>
    </row>
    <row r="22" spans="1:11" x14ac:dyDescent="0.25">
      <c r="J22" s="12" t="s">
        <v>34</v>
      </c>
      <c r="K22">
        <f>COUNTIF('2. ROSC Active'!C2:C251,J22)</f>
        <v>0</v>
      </c>
    </row>
    <row r="23" spans="1:11" x14ac:dyDescent="0.25">
      <c r="J23" s="12" t="s">
        <v>59</v>
      </c>
      <c r="K23">
        <f>COUNTIF('2. ROSC Active'!C2:C251,J23)</f>
        <v>2</v>
      </c>
    </row>
    <row r="24" spans="1:11" x14ac:dyDescent="0.25">
      <c r="J24" s="12" t="s">
        <v>44</v>
      </c>
      <c r="K24">
        <f>COUNTIF('2. ROSC Active'!C2:C251,J24)</f>
        <v>1</v>
      </c>
    </row>
    <row r="25" spans="1:11" x14ac:dyDescent="0.25">
      <c r="J25" s="12" t="s">
        <v>61</v>
      </c>
      <c r="K25">
        <f>COUNTIF('2. ROSC Active'!C2:C251,J25)</f>
        <v>0</v>
      </c>
    </row>
    <row r="26" spans="1:11" x14ac:dyDescent="0.25">
      <c r="J26" s="12" t="s">
        <v>46</v>
      </c>
      <c r="K26">
        <f>COUNTIF('2. ROSC Active'!C2:C251,J26)</f>
        <v>3</v>
      </c>
    </row>
    <row r="27" spans="1:11" x14ac:dyDescent="0.25">
      <c r="J27" s="12" t="s">
        <v>45</v>
      </c>
      <c r="K27">
        <f>COUNTIF('2. ROSC Active'!C2:C251,J27)</f>
        <v>0</v>
      </c>
    </row>
    <row r="28" spans="1:11" x14ac:dyDescent="0.25">
      <c r="J28" s="12" t="s">
        <v>42</v>
      </c>
      <c r="K28">
        <f>COUNTIF('2. ROSC Active'!C2:C251,J28)</f>
        <v>0</v>
      </c>
    </row>
    <row r="29" spans="1:11" x14ac:dyDescent="0.25">
      <c r="J29" s="12" t="s">
        <v>38</v>
      </c>
      <c r="K29">
        <f>COUNTIF('2. ROSC Active'!C2:C251,J29)</f>
        <v>1</v>
      </c>
    </row>
    <row r="30" spans="1:11" x14ac:dyDescent="0.25">
      <c r="J30" s="12" t="s">
        <v>39</v>
      </c>
      <c r="K30">
        <f>COUNTIF('2. ROSC Active'!C2:C251,J30)</f>
        <v>0</v>
      </c>
    </row>
    <row r="31" spans="1:11" x14ac:dyDescent="0.25">
      <c r="J31" s="12" t="s">
        <v>37</v>
      </c>
      <c r="K31">
        <f>COUNTIF('2. ROSC Active'!C2:C251,J31)</f>
        <v>0</v>
      </c>
    </row>
    <row r="32" spans="1:11" x14ac:dyDescent="0.25">
      <c r="J32" s="12" t="s">
        <v>60</v>
      </c>
      <c r="K32">
        <f>COUNTIF('2. ROSC Active'!C2:C251,J32)</f>
        <v>0</v>
      </c>
    </row>
    <row r="33" spans="10:11" x14ac:dyDescent="0.25">
      <c r="J33" s="12" t="s">
        <v>82</v>
      </c>
      <c r="K33">
        <f>COUNTIF('2. ROSC Active'!C2:C251,J33)</f>
        <v>2</v>
      </c>
    </row>
    <row r="34" spans="10:11" x14ac:dyDescent="0.25">
      <c r="J34" s="12" t="s">
        <v>75</v>
      </c>
      <c r="K34">
        <f>COUNTIF('2. ROSC Active'!C2:C251,J34)</f>
        <v>0</v>
      </c>
    </row>
    <row r="35" spans="10:11" x14ac:dyDescent="0.25">
      <c r="J35" s="12" t="s">
        <v>76</v>
      </c>
      <c r="K35">
        <f>COUNTIF('2. ROSC Active'!C2:C251,J35)</f>
        <v>0</v>
      </c>
    </row>
    <row r="36" spans="10:11" x14ac:dyDescent="0.25">
      <c r="J36" s="12" t="s">
        <v>74</v>
      </c>
      <c r="K36">
        <f>COUNTIF('2. ROSC Active'!C2:C251,J36)</f>
        <v>3</v>
      </c>
    </row>
    <row r="37" spans="10:11" x14ac:dyDescent="0.25">
      <c r="J37" s="12" t="s">
        <v>66</v>
      </c>
      <c r="K37">
        <f>COUNTIF('2. ROSC Active'!C2:C251,J37)</f>
        <v>0</v>
      </c>
    </row>
    <row r="38" spans="10:11" x14ac:dyDescent="0.25">
      <c r="J38" s="12" t="s">
        <v>19</v>
      </c>
      <c r="K38">
        <f>COUNTIF('2. ROSC Active'!C2:C251,J38)</f>
        <v>1</v>
      </c>
    </row>
    <row r="39" spans="10:11" x14ac:dyDescent="0.25">
      <c r="J39" s="12" t="s">
        <v>20</v>
      </c>
      <c r="K39">
        <f>COUNTIF('2. ROSC Active'!C2:C251,J39)</f>
        <v>4</v>
      </c>
    </row>
    <row r="40" spans="10:11" x14ac:dyDescent="0.25">
      <c r="J40" s="12" t="s">
        <v>18</v>
      </c>
      <c r="K40">
        <f>COUNTIF('2. ROSC Active'!C2:C251,J40)</f>
        <v>0</v>
      </c>
    </row>
    <row r="41" spans="10:11" x14ac:dyDescent="0.25">
      <c r="J41" s="12" t="s">
        <v>72</v>
      </c>
      <c r="K41">
        <f>COUNTIF('2. ROSC Active'!C2:C251,J41)</f>
        <v>0</v>
      </c>
    </row>
    <row r="42" spans="10:11" x14ac:dyDescent="0.25">
      <c r="J42" s="12" t="s">
        <v>84</v>
      </c>
      <c r="K42">
        <f>COUNTIF('2. ROSC Active'!C2:C251,J42)</f>
        <v>1</v>
      </c>
    </row>
    <row r="43" spans="10:11" x14ac:dyDescent="0.25">
      <c r="J43" s="12" t="s">
        <v>81</v>
      </c>
      <c r="K43">
        <f>COUNTIF('2. ROSC Active'!C2:C251,J43)</f>
        <v>2</v>
      </c>
    </row>
    <row r="44" spans="10:11" x14ac:dyDescent="0.25">
      <c r="J44" s="12" t="s">
        <v>71</v>
      </c>
      <c r="K44">
        <f>COUNTIF('2. ROSC Active'!C2:C251,J44)</f>
        <v>0</v>
      </c>
    </row>
    <row r="45" spans="10:11" x14ac:dyDescent="0.25">
      <c r="J45" s="12" t="s">
        <v>80</v>
      </c>
      <c r="K45">
        <f>COUNTIF('2. ROSC Active'!C2:C251,J45)</f>
        <v>3</v>
      </c>
    </row>
    <row r="46" spans="10:11" x14ac:dyDescent="0.25">
      <c r="J46" s="12" t="s">
        <v>58</v>
      </c>
      <c r="K46">
        <f>COUNTIF('2. ROSC Active'!C2:C251,J46)</f>
        <v>0</v>
      </c>
    </row>
    <row r="47" spans="10:11" x14ac:dyDescent="0.25">
      <c r="J47" s="12" t="s">
        <v>32</v>
      </c>
      <c r="K47">
        <f>COUNTIF('2. ROSC Active'!C2:C251,J47)</f>
        <v>0</v>
      </c>
    </row>
    <row r="48" spans="10:11" x14ac:dyDescent="0.25">
      <c r="J48" s="12" t="s">
        <v>31</v>
      </c>
      <c r="K48">
        <f>COUNTIF('2. ROSC Active'!C2:C251,J48)</f>
        <v>0</v>
      </c>
    </row>
    <row r="49" spans="10:11" x14ac:dyDescent="0.25">
      <c r="J49" s="12" t="s">
        <v>41</v>
      </c>
      <c r="K49">
        <f>COUNTIF('2. ROSC Active'!C2:C251,J49)</f>
        <v>0</v>
      </c>
    </row>
    <row r="50" spans="10:11" x14ac:dyDescent="0.25">
      <c r="J50" s="12" t="s">
        <v>48</v>
      </c>
      <c r="K50">
        <f>COUNTIF('2. ROSC Active'!C2:C251,J50)</f>
        <v>0</v>
      </c>
    </row>
    <row r="51" spans="10:11" x14ac:dyDescent="0.25">
      <c r="J51" s="12" t="s">
        <v>63</v>
      </c>
      <c r="K51">
        <f>COUNTIF('2. ROSC Active'!C2:C251,J51)</f>
        <v>3</v>
      </c>
    </row>
    <row r="52" spans="10:11" x14ac:dyDescent="0.25">
      <c r="J52" s="12" t="s">
        <v>53</v>
      </c>
      <c r="K52">
        <f>COUNTIF('2. ROSC Active'!C2:C251,J52)</f>
        <v>1</v>
      </c>
    </row>
    <row r="53" spans="10:11" x14ac:dyDescent="0.25">
      <c r="J53" s="12" t="s">
        <v>65</v>
      </c>
      <c r="K53">
        <f>COUNTIF('2. ROSC Active'!C2:C251,J53)</f>
        <v>0</v>
      </c>
    </row>
    <row r="55" spans="10:11" x14ac:dyDescent="0.25">
      <c r="J55" s="12" t="s">
        <v>88</v>
      </c>
      <c r="K55">
        <f>SUM(K2:K53)</f>
        <v>36</v>
      </c>
    </row>
    <row r="56" spans="10:11" x14ac:dyDescent="0.25">
      <c r="J56" s="12" t="s">
        <v>87</v>
      </c>
      <c r="K56">
        <f>COUNTIF(K2:K53, "&gt;0")</f>
        <v>18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D4098014-2DD5-41B2-AAF4-5ACCBA52B42B}"/>
</file>

<file path=customXml/itemProps2.xml><?xml version="1.0" encoding="utf-8"?>
<ds:datastoreItem xmlns:ds="http://schemas.openxmlformats.org/officeDocument/2006/customXml" ds:itemID="{A8006717-F085-41D9-8ECC-0496142A02ED}"/>
</file>

<file path=customXml/itemProps3.xml><?xml version="1.0" encoding="utf-8"?>
<ds:datastoreItem xmlns:ds="http://schemas.openxmlformats.org/officeDocument/2006/customXml" ds:itemID="{5C3A7948-09E6-4127-9870-9188AC496D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Skylar Kamerer-Miller</cp:lastModifiedBy>
  <cp:lastPrinted>2022-06-10T23:39:20Z</cp:lastPrinted>
  <dcterms:created xsi:type="dcterms:W3CDTF">2022-05-19T17:55:56Z</dcterms:created>
  <dcterms:modified xsi:type="dcterms:W3CDTF">2024-10-28T18:25:42Z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