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firstSheet="1" activeTab="1"/>
  </bookViews>
  <sheets>
    <sheet name="1. Cover Sheet" sheetId="2" r:id="rId1"/>
    <sheet name="2. ROSC Active" sheetId="3" r:id="rId2"/>
    <sheet name="3. Sector Information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<sst xmlns="http://schemas.openxmlformats.org/spreadsheetml/2006/main" count="265" uniqueCount="159">
  <si>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</si>
  <si>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</si>
  <si>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</si>
  <si>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</si>
  <si>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</si>
  <si>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</si>
  <si>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</si>
  <si>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</si>
  <si>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</si>
  <si>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</si>
  <si>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</si>
  <si>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</si>
  <si>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</si>
  <si>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</si>
  <si>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</si>
  <si>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</si>
  <si>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</si>
  <si>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</si>
  <si>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</si>
  <si>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</si>
  <si>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</si>
  <si>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</si>
  <si>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</si>
  <si>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</si>
  <si>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</si>
  <si>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</si>
  <si>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</si>
  <si>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</si>
  <si>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John Cantrell</t>
  </si>
  <si>
    <t>PLE: Substance Use</t>
  </si>
  <si>
    <t>Arrowleaf</t>
  </si>
  <si>
    <t>Katt Decker</t>
  </si>
  <si>
    <t>Haley Robison</t>
  </si>
  <si>
    <t>Drew Middleton</t>
  </si>
  <si>
    <t>Service Providers: Other</t>
  </si>
  <si>
    <t>Tor Neal</t>
  </si>
  <si>
    <t>Kat Houghton</t>
  </si>
  <si>
    <t>EHD Region 5</t>
  </si>
  <si>
    <t>Beverly Holland</t>
  </si>
  <si>
    <t>Treatment:  Other</t>
  </si>
  <si>
    <t xml:space="preserve">Region 5 Statewide ROSC </t>
  </si>
  <si>
    <t>Andy Greer</t>
  </si>
  <si>
    <t>Treatment: Local Provider</t>
  </si>
  <si>
    <t>Gateway Foundation</t>
  </si>
  <si>
    <t>Sarita Sawyer</t>
  </si>
  <si>
    <t>Healthcare: County Health Department</t>
  </si>
  <si>
    <t>S7HD</t>
  </si>
  <si>
    <t>Julie Pohlman</t>
  </si>
  <si>
    <t>Recovery Supports: Other</t>
  </si>
  <si>
    <t>SW ROSC R4</t>
  </si>
  <si>
    <t>Timothy Entenne</t>
  </si>
  <si>
    <t>Business:  Local Business</t>
  </si>
  <si>
    <t>Hardin County Pharmacy</t>
  </si>
  <si>
    <t>Chris Holbrook</t>
  </si>
  <si>
    <t>Law Enforcement: Local Police</t>
  </si>
  <si>
    <t>Pope County Sheriff's dept</t>
  </si>
  <si>
    <t>Madison Odum</t>
  </si>
  <si>
    <t>Recovery Supports: RCO</t>
  </si>
  <si>
    <t>Take Action Today</t>
  </si>
  <si>
    <t>Samantha Seiler</t>
  </si>
  <si>
    <t>Kerie Moore</t>
  </si>
  <si>
    <t>Mike Tyson</t>
  </si>
  <si>
    <t>Mandy Hagen</t>
  </si>
  <si>
    <t>Cammy Duggins</t>
  </si>
  <si>
    <t>Emily Middleton</t>
  </si>
  <si>
    <t>Johanna Gonzalez</t>
  </si>
  <si>
    <t>IDHS</t>
  </si>
  <si>
    <t>Jennifer Jones-Hall</t>
  </si>
  <si>
    <t>Samantha Carver</t>
  </si>
  <si>
    <t>Kelly Johnson</t>
  </si>
  <si>
    <t xml:space="preserve">Aaron Seibert </t>
  </si>
  <si>
    <t xml:space="preserve">Centerstone </t>
  </si>
  <si>
    <t xml:space="preserve">Briana Spivey </t>
  </si>
  <si>
    <t xml:space="preserve">Trina Martin </t>
  </si>
  <si>
    <t xml:space="preserve">Arrowleaf </t>
  </si>
  <si>
    <t>Dave Griswol</t>
  </si>
  <si>
    <t>Community Member</t>
  </si>
  <si>
    <t>Alisha Foster</t>
  </si>
  <si>
    <t>Education: Local K-12</t>
  </si>
  <si>
    <t>Hardin Co Schools</t>
  </si>
  <si>
    <t>Jennifer Worthen</t>
  </si>
  <si>
    <t>Andrea Quigley</t>
  </si>
  <si>
    <t>DCFS Area Administrator</t>
  </si>
  <si>
    <t>Callie Buchman</t>
  </si>
  <si>
    <t>Comprehansive Connections</t>
  </si>
  <si>
    <t xml:space="preserve">Lisa Berns 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</si>
  <si>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</si>
  <si>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</si>
  <si>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</si>
  <si>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</si>
  <si>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</si>
  <si>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</si>
  <si>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</si>
  <si>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</si>
  <si>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</si>
  <si>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12 step or other group</t>
  </si>
  <si>
    <t>Recovery Supports: Housing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</si>
  <si>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</si>
  <si>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</si>
  <si>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</si>
  <si>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</si>
  <si>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</si>
  <si>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</si>
  <si>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</si>
  <si>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</si>
  <si>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</si>
  <si>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</si>
  <si>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</si>
  <si>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</si>
  <si>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</si>
  <si>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</si>
  <si>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</si>
  <si>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</si>
  <si>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</si>
  <si>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</si>
  <si>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</si>
  <si>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</si>
  <si>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</si>
  <si>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</si>
  <si>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</si>
  <si>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</si>
  <si>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</si>
  <si>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</si>
  <si>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</si>
  <si>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</si>
  <si>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Hospital</t>
  </si>
  <si>
    <t>Healthcare: Other</t>
  </si>
  <si>
    <t>Law Enforcement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</si>
  <si>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</si>
  <si>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</si>
  <si>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</si>
  <si>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</si>
  <si>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</si>
  <si>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</si>
  <si>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</si>
  <si>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</si>
  <si>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</si>
  <si>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</si>
  <si>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</si>
  <si>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</si>
  <si>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</si>
  <si>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</si>
  <si>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</si>
  <si>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</si>
  <si>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</si>
  <si>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</si>
  <si>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</si>
  <si>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</si>
  <si>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</si>
  <si>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</si>
  <si>
    <t>Sarah Killingworth</t>
  </si>
  <si>
    <t>Bonnie Barker</t>
  </si>
  <si>
    <t xml:space="preserve">Owner of Local Business </t>
  </si>
  <si>
    <t>Brent VanHam</t>
  </si>
  <si>
    <t xml:space="preserve">SIU Medicine </t>
  </si>
  <si>
    <t xml:space="preserve">Dawn Gallagher </t>
  </si>
  <si>
    <t xml:space="preserve">Mollie McCarver </t>
  </si>
  <si>
    <t xml:space="preserve">Teen Challenge </t>
  </si>
  <si>
    <t>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</si>
</sst>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0"/>
    </row>
    <row r="2" spans="1:2" ht="33" customHeight="1" x14ac:dyDescent="0.25">
      <c r="A2" s="2" t="s">
        <v>1</v>
      </c>
      <c r="B2" s="11"/>
    </row>
    <row r="3" spans="1:2" ht="33" customHeight="1" x14ac:dyDescent="0.25">
      <c r="A3" s="5" t="s">
        <v>2</v>
      </c>
      <c r="B3" s="10"/>
    </row>
    <row r="4" spans="1:2" ht="33" customHeight="1" x14ac:dyDescent="0.25">
      <c r="A4" s="2" t="s">
        <v>3</v>
      </c>
      <c r="B4" s="11"/>
    </row>
    <row r="5" spans="1:2" ht="33" customHeight="1" x14ac:dyDescent="0.25">
      <c r="A5" s="5" t="s">
        <v>4</v>
      </c>
      <c r="B5" s="10"/>
    </row>
    <row r="6" spans="1:2" ht="33" customHeight="1" x14ac:dyDescent="0.25">
      <c r="A6" s="2" t="s">
        <v>5</v>
      </c>
      <c r="B6" s="11"/>
    </row>
    <row r="7" spans="1:2" ht="33" customHeight="1" x14ac:dyDescent="0.25">
      <c r="A7" s="5" t="s">
        <v>6</v>
      </c>
      <c r="B7" s="10"/>
    </row>
    <row r="8" spans="1:2" ht="33" customHeight="1" x14ac:dyDescent="0.25">
      <c r="A8" s="3" t="s">
        <v>7</v>
      </c>
      <c r="B8" s="11"/>
    </row>
    <row r="9" spans="1:2" ht="33" customHeight="1" x14ac:dyDescent="0.25">
      <c r="A9" s="5" t="s">
        <v>8</v>
      </c>
      <c r="B9" s="10"/>
    </row>
    <row r="10" spans="1:2" ht="33" customHeight="1" x14ac:dyDescent="0.25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workbookViewId="0">
      <selection activeCell="H37" sqref="H37"/>
    </sheetView>
  </sheetViews>
  <sheetFormatPr defaultRowHeight="15.75" x14ac:dyDescent="0.2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 x14ac:dyDescent="0.3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16.5" thickBot="1" x14ac:dyDescent="0.3">
      <c r="A2" s="13" t="s">
        <v>28</v>
      </c>
      <c r="B2" s="15">
        <v>45108</v>
      </c>
      <c r="C2" s="21" t="s">
        <v>29</v>
      </c>
      <c r="D2" s="13" t="s">
        <v>30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0</v>
      </c>
      <c r="R2" s="22"/>
    </row>
    <row r="3" spans="1:18" ht="16.5" thickBot="1" x14ac:dyDescent="0.3">
      <c r="A3" s="13" t="s">
        <v>31</v>
      </c>
      <c r="B3" s="15">
        <v>45108</v>
      </c>
      <c r="C3" s="21" t="s">
        <v>29</v>
      </c>
      <c r="D3" s="13" t="s">
        <v>30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0</v>
      </c>
      <c r="R3" s="22"/>
    </row>
    <row r="4" spans="1:18" ht="16.5" thickBot="1" x14ac:dyDescent="0.3">
      <c r="A4" s="13" t="s">
        <v>32</v>
      </c>
      <c r="B4" s="15">
        <v>45108</v>
      </c>
      <c r="C4" s="21" t="s">
        <v>29</v>
      </c>
      <c r="D4" s="13" t="s">
        <v>30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32.25" thickBot="1" x14ac:dyDescent="0.3">
      <c r="A5" s="13" t="s">
        <v>33</v>
      </c>
      <c r="B5" s="15">
        <v>45108</v>
      </c>
      <c r="C5" s="21" t="s">
        <v>34</v>
      </c>
      <c r="D5" s="13" t="s">
        <v>30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32.25" thickBot="1" x14ac:dyDescent="0.3">
      <c r="A6" s="13" t="s">
        <v>35</v>
      </c>
      <c r="B6" s="15">
        <v>45198</v>
      </c>
      <c r="C6" s="21" t="s">
        <v>34</v>
      </c>
      <c r="D6" s="13" t="s">
        <v>30</v>
      </c>
      <c r="E6" s="12">
        <v>1</v>
      </c>
      <c r="F6" s="12">
        <v>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2</v>
      </c>
      <c r="R6" s="22"/>
    </row>
    <row r="7" spans="1:18" ht="16.5" thickBot="1" x14ac:dyDescent="0.3">
      <c r="A7" s="13" t="s">
        <v>36</v>
      </c>
      <c r="B7" s="15">
        <v>45148</v>
      </c>
      <c r="C7" s="21" t="s">
        <v>29</v>
      </c>
      <c r="D7" s="13" t="s">
        <v>37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/>
    </row>
    <row r="8" spans="1:18" ht="32.25" thickBot="1" x14ac:dyDescent="0.3">
      <c r="A8" s="13" t="s">
        <v>38</v>
      </c>
      <c r="B8" s="15">
        <v>45148</v>
      </c>
      <c r="C8" s="21" t="s">
        <v>39</v>
      </c>
      <c r="D8" s="13" t="s">
        <v>40</v>
      </c>
      <c r="E8" s="12">
        <v>1</v>
      </c>
      <c r="F8" s="12"/>
      <c r="G8" s="12">
        <v>1</v>
      </c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2</v>
      </c>
      <c r="R8" s="22"/>
    </row>
    <row r="9" spans="1:18" ht="32.25" thickBot="1" x14ac:dyDescent="0.3">
      <c r="A9" s="13" t="s">
        <v>41</v>
      </c>
      <c r="B9" s="15">
        <v>45148</v>
      </c>
      <c r="C9" s="21" t="s">
        <v>42</v>
      </c>
      <c r="D9" s="13" t="s">
        <v>43</v>
      </c>
      <c r="E9" s="12"/>
      <c r="F9" s="12"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1</v>
      </c>
      <c r="R9" s="22"/>
    </row>
    <row r="10" spans="1:18" ht="32.25" thickBot="1" x14ac:dyDescent="0.3">
      <c r="A10" s="13" t="s">
        <v>44</v>
      </c>
      <c r="B10" s="15">
        <v>45148</v>
      </c>
      <c r="C10" s="21" t="s">
        <v>45</v>
      </c>
      <c r="D10" s="13" t="s">
        <v>46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2.25" thickBot="1" x14ac:dyDescent="0.3">
      <c r="A11" s="13" t="s">
        <v>47</v>
      </c>
      <c r="B11" s="15">
        <v>45148</v>
      </c>
      <c r="C11" s="21" t="s">
        <v>48</v>
      </c>
      <c r="D11" s="13" t="s">
        <v>49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2.25" thickBot="1" x14ac:dyDescent="0.3">
      <c r="A12" s="13" t="s">
        <v>50</v>
      </c>
      <c r="B12" s="15">
        <v>45148</v>
      </c>
      <c r="C12" s="21" t="s">
        <v>51</v>
      </c>
      <c r="D12" s="13" t="s">
        <v>52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32.25" thickBot="1" x14ac:dyDescent="0.3">
      <c r="A13" s="13" t="s">
        <v>53</v>
      </c>
      <c r="B13" s="15">
        <v>45148</v>
      </c>
      <c r="C13" s="21" t="s">
        <v>54</v>
      </c>
      <c r="D13" s="13" t="s">
        <v>55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/>
    </row>
    <row r="14" spans="1:18" ht="32.25" thickBot="1" x14ac:dyDescent="0.3">
      <c r="A14" s="13" t="s">
        <v>56</v>
      </c>
      <c r="B14" s="15">
        <v>45148</v>
      </c>
      <c r="C14" s="21" t="s">
        <v>57</v>
      </c>
      <c r="D14" s="13" t="s">
        <v>58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0</v>
      </c>
      <c r="R14" s="22"/>
    </row>
    <row r="15" spans="1:18" ht="32.25" thickBot="1" x14ac:dyDescent="0.3">
      <c r="A15" s="13" t="s">
        <v>59</v>
      </c>
      <c r="B15" s="15">
        <v>45148</v>
      </c>
      <c r="C15" s="21" t="s">
        <v>57</v>
      </c>
      <c r="D15" s="13" t="s">
        <v>58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32.25" thickBot="1" x14ac:dyDescent="0.3">
      <c r="A16" s="13" t="s">
        <v>60</v>
      </c>
      <c r="B16" s="15">
        <v>45211</v>
      </c>
      <c r="C16" s="21" t="s">
        <v>34</v>
      </c>
      <c r="D16" s="13" t="s">
        <v>30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16.5" thickBot="1" x14ac:dyDescent="0.3">
      <c r="A17" s="13" t="s">
        <v>61</v>
      </c>
      <c r="B17" s="15">
        <v>45211</v>
      </c>
      <c r="C17" s="21" t="s">
        <v>29</v>
      </c>
      <c r="D17" s="13" t="s">
        <v>58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16.5" thickBot="1" x14ac:dyDescent="0.3">
      <c r="A18" s="13" t="s">
        <v>62</v>
      </c>
      <c r="B18" s="15">
        <v>45211</v>
      </c>
      <c r="C18" s="21" t="s">
        <v>29</v>
      </c>
      <c r="D18" s="13" t="s">
        <v>58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32.25" thickBot="1" x14ac:dyDescent="0.3">
      <c r="A19" s="13" t="s">
        <v>63</v>
      </c>
      <c r="B19" s="15">
        <v>45239</v>
      </c>
      <c r="C19" s="21" t="s">
        <v>34</v>
      </c>
      <c r="D19" s="13" t="s">
        <v>30</v>
      </c>
      <c r="E19" s="12">
        <v>1</v>
      </c>
      <c r="F19" s="12">
        <v>1</v>
      </c>
      <c r="G19" s="12">
        <v>1</v>
      </c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3</v>
      </c>
      <c r="R19" s="22"/>
    </row>
    <row r="20" spans="1:18" ht="32.25" thickBot="1" x14ac:dyDescent="0.3">
      <c r="A20" s="13" t="s">
        <v>64</v>
      </c>
      <c r="B20" s="15">
        <v>45274</v>
      </c>
      <c r="C20" s="21" t="s">
        <v>34</v>
      </c>
      <c r="D20" s="13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32.25" thickBot="1" x14ac:dyDescent="0.3">
      <c r="A21" s="13" t="s">
        <v>65</v>
      </c>
      <c r="B21" s="15">
        <v>45274</v>
      </c>
      <c r="C21" s="21" t="s">
        <v>34</v>
      </c>
      <c r="D21" s="13" t="s">
        <v>66</v>
      </c>
      <c r="E21" s="12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1</v>
      </c>
      <c r="R21" s="22"/>
    </row>
    <row r="22" spans="1:18" ht="32.25" thickBot="1" x14ac:dyDescent="0.3">
      <c r="A22" s="13" t="s">
        <v>67</v>
      </c>
      <c r="B22" s="15">
        <v>45274</v>
      </c>
      <c r="C22" s="21" t="s">
        <v>34</v>
      </c>
      <c r="D22" s="13" t="s">
        <v>30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16.5" thickBot="1" x14ac:dyDescent="0.3">
      <c r="A23" s="13" t="s">
        <v>68</v>
      </c>
      <c r="B23" s="15">
        <v>45274</v>
      </c>
      <c r="C23" s="21" t="s">
        <v>29</v>
      </c>
      <c r="D23" s="13" t="s">
        <v>30</v>
      </c>
      <c r="E23" s="12">
        <v>1</v>
      </c>
      <c r="F23" s="12"/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2</v>
      </c>
      <c r="R23" s="22"/>
    </row>
    <row r="24" spans="1:18" ht="32.25" thickBot="1" x14ac:dyDescent="0.3">
      <c r="A24" s="13" t="s">
        <v>69</v>
      </c>
      <c r="B24" s="15">
        <v>45274</v>
      </c>
      <c r="C24" s="21" t="s">
        <v>34</v>
      </c>
      <c r="D24" s="13" t="s">
        <v>30</v>
      </c>
      <c r="E24" s="12"/>
      <c r="F24" s="12">
        <v>1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1</v>
      </c>
      <c r="R24" s="22"/>
    </row>
    <row r="25" spans="1:18" ht="32.25" thickBot="1" x14ac:dyDescent="0.3">
      <c r="A25" s="13" t="s">
        <v>70</v>
      </c>
      <c r="B25" s="15">
        <v>45330</v>
      </c>
      <c r="C25" s="21" t="s">
        <v>34</v>
      </c>
      <c r="D25" s="13" t="s">
        <v>71</v>
      </c>
      <c r="E25" s="12">
        <v>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1</v>
      </c>
      <c r="R25" s="22"/>
    </row>
    <row r="26" spans="1:18" ht="32.25" thickBot="1" x14ac:dyDescent="0.3">
      <c r="A26" s="13" t="s">
        <v>72</v>
      </c>
      <c r="B26" s="15">
        <v>45330</v>
      </c>
      <c r="C26" s="21" t="s">
        <v>34</v>
      </c>
      <c r="D26" s="13" t="s">
        <v>30</v>
      </c>
      <c r="E26" s="12">
        <v>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1</v>
      </c>
      <c r="R26" s="22"/>
    </row>
    <row r="27" spans="1:18" ht="32.25" thickBot="1" x14ac:dyDescent="0.3">
      <c r="A27" s="13" t="s">
        <v>73</v>
      </c>
      <c r="B27" s="15">
        <v>45330</v>
      </c>
      <c r="C27" s="21" t="s">
        <v>34</v>
      </c>
      <c r="D27" s="13" t="s">
        <v>74</v>
      </c>
      <c r="E27" s="12">
        <v>1</v>
      </c>
      <c r="F27" s="12"/>
      <c r="G27" s="12">
        <v>1</v>
      </c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2</v>
      </c>
      <c r="R27" s="22"/>
    </row>
    <row r="28" spans="1:18" ht="16.5" thickBot="1" x14ac:dyDescent="0.3">
      <c r="A28" s="13" t="s">
        <v>75</v>
      </c>
      <c r="B28" s="15">
        <v>45393</v>
      </c>
      <c r="C28" s="21" t="s">
        <v>29</v>
      </c>
      <c r="D28" s="13" t="s">
        <v>76</v>
      </c>
      <c r="E28" s="12">
        <v>1</v>
      </c>
      <c r="F28" s="12"/>
      <c r="G28" s="12">
        <v>1</v>
      </c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2</v>
      </c>
      <c r="R28" s="22"/>
    </row>
    <row r="29" spans="1:18" ht="16.5" thickBot="1" x14ac:dyDescent="0.3">
      <c r="A29" s="13" t="s">
        <v>77</v>
      </c>
      <c r="B29" s="15">
        <v>45393</v>
      </c>
      <c r="C29" s="21" t="s">
        <v>78</v>
      </c>
      <c r="D29" s="13" t="s">
        <v>79</v>
      </c>
      <c r="E29" s="12"/>
      <c r="F29" s="12"/>
      <c r="G29" s="12">
        <v>1</v>
      </c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1</v>
      </c>
      <c r="R29" s="22"/>
    </row>
    <row r="30" spans="1:18" ht="32.25" thickBot="1" x14ac:dyDescent="0.3">
      <c r="A30" s="13" t="s">
        <v>80</v>
      </c>
      <c r="B30" s="15">
        <v>45456</v>
      </c>
      <c r="C30" s="21" t="s">
        <v>45</v>
      </c>
      <c r="D30" s="13" t="s">
        <v>46</v>
      </c>
      <c r="E30" s="12">
        <v>1</v>
      </c>
      <c r="F30" s="12">
        <v>1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2</v>
      </c>
      <c r="R30" s="22"/>
    </row>
    <row r="31" spans="1:18" ht="32.25" thickBot="1" x14ac:dyDescent="0.3">
      <c r="A31" s="13" t="s">
        <v>81</v>
      </c>
      <c r="B31" s="15">
        <v>45456</v>
      </c>
      <c r="C31" s="21" t="s">
        <v>34</v>
      </c>
      <c r="D31" s="13" t="s">
        <v>82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32.25" thickBot="1" x14ac:dyDescent="0.3">
      <c r="A32" s="13" t="s">
        <v>83</v>
      </c>
      <c r="B32" s="15">
        <v>45484</v>
      </c>
      <c r="C32" s="21" t="s">
        <v>48</v>
      </c>
      <c r="D32" s="13" t="s">
        <v>84</v>
      </c>
      <c r="E32" s="12">
        <v>1</v>
      </c>
      <c r="F32" s="12">
        <v>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2</v>
      </c>
      <c r="R32" s="22"/>
    </row>
    <row r="33" spans="1:18" ht="32.25" thickBot="1" x14ac:dyDescent="0.3">
      <c r="A33" s="13" t="s">
        <v>85</v>
      </c>
      <c r="B33" s="15">
        <v>45484</v>
      </c>
      <c r="C33" s="21" t="s">
        <v>51</v>
      </c>
      <c r="D33" s="13" t="s">
        <v>152</v>
      </c>
      <c r="E33" s="12">
        <v>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1</v>
      </c>
      <c r="R33" s="22"/>
    </row>
    <row r="34" spans="1:18" ht="16.5" thickBot="1" x14ac:dyDescent="0.3">
      <c r="A34" s="13" t="s">
        <v>150</v>
      </c>
      <c r="B34" s="15">
        <v>45512</v>
      </c>
      <c r="C34" s="21" t="s">
        <v>106</v>
      </c>
      <c r="D34" s="13" t="s">
        <v>76</v>
      </c>
      <c r="E34" s="12"/>
      <c r="F34" s="12">
        <v>1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1</v>
      </c>
      <c r="R34" s="22"/>
    </row>
    <row r="35" spans="1:18" ht="16.5" thickBot="1" x14ac:dyDescent="0.3">
      <c r="A35" s="13" t="s">
        <v>151</v>
      </c>
      <c r="B35" s="15">
        <v>45512</v>
      </c>
      <c r="C35" s="21" t="s">
        <v>106</v>
      </c>
      <c r="D35" s="13" t="s">
        <v>76</v>
      </c>
      <c r="E35" s="12"/>
      <c r="F35" s="12">
        <v>1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1</v>
      </c>
      <c r="R35" s="22"/>
    </row>
    <row r="36" spans="1:18" ht="32.25" thickBot="1" x14ac:dyDescent="0.3">
      <c r="A36" s="13" t="s">
        <v>153</v>
      </c>
      <c r="B36" s="15">
        <v>45512</v>
      </c>
      <c r="C36" s="21" t="s">
        <v>112</v>
      </c>
      <c r="D36" s="13" t="s">
        <v>154</v>
      </c>
      <c r="E36" s="12"/>
      <c r="F36" s="12">
        <v>1</v>
      </c>
      <c r="G36" s="12">
        <v>1</v>
      </c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2</v>
      </c>
      <c r="R36" s="22"/>
    </row>
    <row r="37" spans="1:18" ht="32.25" thickBot="1" x14ac:dyDescent="0.3">
      <c r="A37" s="13" t="s">
        <v>155</v>
      </c>
      <c r="B37" s="15">
        <v>45547</v>
      </c>
      <c r="C37" s="21" t="s">
        <v>96</v>
      </c>
      <c r="D37" s="13" t="s">
        <v>157</v>
      </c>
      <c r="E37" s="12"/>
      <c r="F37" s="12"/>
      <c r="G37" s="12">
        <v>1</v>
      </c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1</v>
      </c>
      <c r="R37" s="22"/>
    </row>
    <row r="38" spans="1:18" ht="16.5" thickBot="1" x14ac:dyDescent="0.3">
      <c r="A38" s="13" t="s">
        <v>156</v>
      </c>
      <c r="B38" s="15">
        <v>45547</v>
      </c>
      <c r="C38" s="21" t="s">
        <v>29</v>
      </c>
      <c r="D38" s="13" t="s">
        <v>158</v>
      </c>
      <c r="E38" s="12"/>
      <c r="F38" s="12"/>
      <c r="G38" s="12">
        <v>1</v>
      </c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1</v>
      </c>
      <c r="R38" s="22"/>
    </row>
    <row r="39" spans="1:18" ht="16.5" thickBot="1" x14ac:dyDescent="0.3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5" thickBot="1" x14ac:dyDescent="0.3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5" thickBot="1" x14ac:dyDescent="0.3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5" thickBot="1" x14ac:dyDescent="0.3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5" thickBot="1" x14ac:dyDescent="0.3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5" thickBot="1" x14ac:dyDescent="0.3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5" thickBot="1" x14ac:dyDescent="0.3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5" thickBot="1" x14ac:dyDescent="0.3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5" thickBot="1" x14ac:dyDescent="0.3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5" thickBot="1" x14ac:dyDescent="0.3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5" thickBot="1" x14ac:dyDescent="0.3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5" thickBot="1" x14ac:dyDescent="0.3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5" thickBot="1" x14ac:dyDescent="0.3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5" thickBot="1" x14ac:dyDescent="0.3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5" thickBot="1" x14ac:dyDescent="0.3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5" thickBot="1" x14ac:dyDescent="0.3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 x14ac:dyDescent="0.3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 x14ac:dyDescent="0.3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 x14ac:dyDescent="0.3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 x14ac:dyDescent="0.3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 x14ac:dyDescent="0.3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 x14ac:dyDescent="0.3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 x14ac:dyDescent="0.3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 x14ac:dyDescent="0.3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 x14ac:dyDescent="0.3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 x14ac:dyDescent="0.3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 x14ac:dyDescent="0.3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 x14ac:dyDescent="0.3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 x14ac:dyDescent="0.3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 x14ac:dyDescent="0.3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 x14ac:dyDescent="0.3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 x14ac:dyDescent="0.3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 x14ac:dyDescent="0.3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 x14ac:dyDescent="0.3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 x14ac:dyDescent="0.3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 x14ac:dyDescent="0.3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 x14ac:dyDescent="0.3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 x14ac:dyDescent="0.3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 x14ac:dyDescent="0.3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 x14ac:dyDescent="0.3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 x14ac:dyDescent="0.3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 x14ac:dyDescent="0.3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 x14ac:dyDescent="0.3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 x14ac:dyDescent="0.3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 x14ac:dyDescent="0.3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 x14ac:dyDescent="0.3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 x14ac:dyDescent="0.3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 x14ac:dyDescent="0.3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 x14ac:dyDescent="0.3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 x14ac:dyDescent="0.3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 x14ac:dyDescent="0.3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 x14ac:dyDescent="0.3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 x14ac:dyDescent="0.3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 x14ac:dyDescent="0.3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 x14ac:dyDescent="0.3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 x14ac:dyDescent="0.3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 x14ac:dyDescent="0.3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 x14ac:dyDescent="0.3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 x14ac:dyDescent="0.3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 x14ac:dyDescent="0.3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 x14ac:dyDescent="0.3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 x14ac:dyDescent="0.3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 x14ac:dyDescent="0.3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 x14ac:dyDescent="0.3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 x14ac:dyDescent="0.3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 x14ac:dyDescent="0.3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 x14ac:dyDescent="0.3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 x14ac:dyDescent="0.3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 x14ac:dyDescent="0.3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 x14ac:dyDescent="0.3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 x14ac:dyDescent="0.3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 x14ac:dyDescent="0.3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 x14ac:dyDescent="0.3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 x14ac:dyDescent="0.3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 x14ac:dyDescent="0.3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 x14ac:dyDescent="0.3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 x14ac:dyDescent="0.3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 x14ac:dyDescent="0.3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 x14ac:dyDescent="0.3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 x14ac:dyDescent="0.3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 x14ac:dyDescent="0.3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 x14ac:dyDescent="0.3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 x14ac:dyDescent="0.3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 x14ac:dyDescent="0.3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 x14ac:dyDescent="0.3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 x14ac:dyDescent="0.3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 x14ac:dyDescent="0.3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 x14ac:dyDescent="0.3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 x14ac:dyDescent="0.3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 x14ac:dyDescent="0.3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 x14ac:dyDescent="0.3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 x14ac:dyDescent="0.3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 x14ac:dyDescent="0.3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 x14ac:dyDescent="0.3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 x14ac:dyDescent="0.3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 x14ac:dyDescent="0.3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 x14ac:dyDescent="0.3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 x14ac:dyDescent="0.3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 x14ac:dyDescent="0.3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 x14ac:dyDescent="0.3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 x14ac:dyDescent="0.3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 x14ac:dyDescent="0.3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 x14ac:dyDescent="0.3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 x14ac:dyDescent="0.3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 x14ac:dyDescent="0.3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 x14ac:dyDescent="0.3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 x14ac:dyDescent="0.3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 x14ac:dyDescent="0.3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 x14ac:dyDescent="0.3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 x14ac:dyDescent="0.3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 x14ac:dyDescent="0.3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 x14ac:dyDescent="0.3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 x14ac:dyDescent="0.3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 x14ac:dyDescent="0.3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 x14ac:dyDescent="0.3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 x14ac:dyDescent="0.3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 x14ac:dyDescent="0.3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 x14ac:dyDescent="0.3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 x14ac:dyDescent="0.3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 x14ac:dyDescent="0.3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 x14ac:dyDescent="0.3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 x14ac:dyDescent="0.3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 x14ac:dyDescent="0.3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 x14ac:dyDescent="0.3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 x14ac:dyDescent="0.3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 x14ac:dyDescent="0.3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 x14ac:dyDescent="0.3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 x14ac:dyDescent="0.3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 x14ac:dyDescent="0.3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 x14ac:dyDescent="0.3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 x14ac:dyDescent="0.3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 x14ac:dyDescent="0.3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 x14ac:dyDescent="0.3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 x14ac:dyDescent="0.3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 x14ac:dyDescent="0.3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 x14ac:dyDescent="0.3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 x14ac:dyDescent="0.3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 x14ac:dyDescent="0.3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 x14ac:dyDescent="0.3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 x14ac:dyDescent="0.3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 x14ac:dyDescent="0.3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 x14ac:dyDescent="0.3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 x14ac:dyDescent="0.3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 x14ac:dyDescent="0.3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 x14ac:dyDescent="0.3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 x14ac:dyDescent="0.3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 x14ac:dyDescent="0.3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 x14ac:dyDescent="0.3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 x14ac:dyDescent="0.3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 x14ac:dyDescent="0.3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 x14ac:dyDescent="0.3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 x14ac:dyDescent="0.3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 x14ac:dyDescent="0.3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 x14ac:dyDescent="0.3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 x14ac:dyDescent="0.3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 x14ac:dyDescent="0.3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 x14ac:dyDescent="0.3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 x14ac:dyDescent="0.3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 x14ac:dyDescent="0.3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 x14ac:dyDescent="0.3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 x14ac:dyDescent="0.3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 x14ac:dyDescent="0.3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 x14ac:dyDescent="0.3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 x14ac:dyDescent="0.3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 x14ac:dyDescent="0.3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 x14ac:dyDescent="0.3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 x14ac:dyDescent="0.3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 x14ac:dyDescent="0.3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 x14ac:dyDescent="0.3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 x14ac:dyDescent="0.3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 x14ac:dyDescent="0.3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 x14ac:dyDescent="0.3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 x14ac:dyDescent="0.3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 x14ac:dyDescent="0.3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 x14ac:dyDescent="0.3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 x14ac:dyDescent="0.3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 x14ac:dyDescent="0.3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 x14ac:dyDescent="0.3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 x14ac:dyDescent="0.3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 x14ac:dyDescent="0.3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 x14ac:dyDescent="0.3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 x14ac:dyDescent="0.3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 x14ac:dyDescent="0.3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 x14ac:dyDescent="0.3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 x14ac:dyDescent="0.3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 x14ac:dyDescent="0.3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 x14ac:dyDescent="0.3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 x14ac:dyDescent="0.3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 x14ac:dyDescent="0.3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 x14ac:dyDescent="0.3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 x14ac:dyDescent="0.3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 x14ac:dyDescent="0.3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 x14ac:dyDescent="0.3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 x14ac:dyDescent="0.3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 x14ac:dyDescent="0.3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 x14ac:dyDescent="0.3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 x14ac:dyDescent="0.3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 x14ac:dyDescent="0.3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 x14ac:dyDescent="0.3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 x14ac:dyDescent="0.3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 x14ac:dyDescent="0.3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 x14ac:dyDescent="0.3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 x14ac:dyDescent="0.3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 x14ac:dyDescent="0.3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 x14ac:dyDescent="0.3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 x14ac:dyDescent="0.3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 x14ac:dyDescent="0.3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 x14ac:dyDescent="0.3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 x14ac:dyDescent="0.3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 x14ac:dyDescent="0.3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 x14ac:dyDescent="0.3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 x14ac:dyDescent="0.3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 x14ac:dyDescent="0.3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86</v>
      </c>
      <c r="B1" s="29"/>
      <c r="C1" s="30"/>
      <c r="D1" s="30"/>
      <c r="E1" s="30"/>
      <c r="F1" s="31"/>
      <c r="J1" t="s">
        <v>87</v>
      </c>
      <c r="K1" t="s">
        <v>88</v>
      </c>
    </row>
    <row r="2" spans="1:11" ht="39.950000000000003" customHeight="1" x14ac:dyDescent="0.25">
      <c r="A2" s="6" t="s">
        <v>12</v>
      </c>
      <c r="B2" s="26" t="s">
        <v>89</v>
      </c>
      <c r="C2" s="27"/>
      <c r="D2" s="27"/>
      <c r="E2" s="27"/>
      <c r="F2" s="28"/>
      <c r="J2" s="9" t="s">
        <v>51</v>
      </c>
      <c r="K2">
        <f>COUNTIF('2. ROSC Active'!C2:C251,J2)</f>
        <v>2</v>
      </c>
    </row>
    <row r="3" spans="1:11" ht="39.950000000000003" customHeight="1" x14ac:dyDescent="0.25">
      <c r="A3" s="24" t="s">
        <v>90</v>
      </c>
      <c r="B3" s="23" t="s">
        <v>29</v>
      </c>
      <c r="C3" s="23" t="s">
        <v>91</v>
      </c>
      <c r="D3" s="23" t="s">
        <v>92</v>
      </c>
      <c r="E3" s="23"/>
      <c r="F3" s="25"/>
      <c r="J3" s="9" t="s">
        <v>93</v>
      </c>
      <c r="K3">
        <f>COUNTIF('2. ROSC Active'!C2:C251,J3)</f>
        <v>0</v>
      </c>
    </row>
    <row r="4" spans="1:11" ht="39.950000000000003" customHeight="1" x14ac:dyDescent="0.25">
      <c r="A4" s="1" t="s">
        <v>94</v>
      </c>
      <c r="B4" s="6" t="s">
        <v>57</v>
      </c>
      <c r="C4" s="6" t="s">
        <v>95</v>
      </c>
      <c r="D4" s="6" t="s">
        <v>96</v>
      </c>
      <c r="E4" s="6" t="s">
        <v>48</v>
      </c>
      <c r="F4" s="7"/>
      <c r="J4" s="9" t="s">
        <v>97</v>
      </c>
      <c r="K4">
        <f>COUNTIF('2. ROSC Active'!C2:C251,J4)</f>
        <v>0</v>
      </c>
    </row>
    <row r="5" spans="1:11" ht="39.950000000000003" customHeight="1" x14ac:dyDescent="0.25">
      <c r="A5" s="1" t="s">
        <v>98</v>
      </c>
      <c r="B5" s="6" t="s">
        <v>99</v>
      </c>
      <c r="C5" s="6" t="s">
        <v>100</v>
      </c>
      <c r="D5" s="6" t="s">
        <v>101</v>
      </c>
      <c r="E5" s="6"/>
      <c r="F5" s="7"/>
      <c r="J5" s="9" t="s">
        <v>102</v>
      </c>
      <c r="K5">
        <f>COUNTIF('2. ROSC Active'!C2:C251,J5)</f>
        <v>0</v>
      </c>
    </row>
    <row r="6" spans="1:11" ht="39.950000000000003" customHeight="1" x14ac:dyDescent="0.25">
      <c r="A6" s="1" t="s">
        <v>103</v>
      </c>
      <c r="B6" s="6" t="s">
        <v>104</v>
      </c>
      <c r="C6" s="6" t="s">
        <v>105</v>
      </c>
      <c r="D6" s="6" t="s">
        <v>106</v>
      </c>
      <c r="E6" s="6"/>
      <c r="F6" s="7"/>
      <c r="J6" s="9" t="s">
        <v>78</v>
      </c>
      <c r="K6">
        <f>COUNTIF('2. ROSC Active'!C2:C251,J6)</f>
        <v>1</v>
      </c>
    </row>
    <row r="7" spans="1:11" ht="51" customHeight="1" x14ac:dyDescent="0.25">
      <c r="A7" s="1" t="s">
        <v>107</v>
      </c>
      <c r="B7" s="6" t="s">
        <v>108</v>
      </c>
      <c r="C7" s="6" t="s">
        <v>109</v>
      </c>
      <c r="D7" s="6" t="s">
        <v>110</v>
      </c>
      <c r="E7" s="6" t="s">
        <v>111</v>
      </c>
      <c r="F7" s="6" t="s">
        <v>34</v>
      </c>
      <c r="J7" s="9" t="s">
        <v>112</v>
      </c>
      <c r="K7">
        <f>COUNTIF('2. ROSC Active'!C2:C251,J7)</f>
        <v>1</v>
      </c>
    </row>
    <row r="8" spans="1:11" ht="48.75" customHeight="1" x14ac:dyDescent="0.25">
      <c r="A8" s="1" t="s">
        <v>113</v>
      </c>
      <c r="B8" s="6" t="s">
        <v>114</v>
      </c>
      <c r="C8" s="6" t="s">
        <v>115</v>
      </c>
      <c r="D8" s="23" t="s">
        <v>116</v>
      </c>
      <c r="E8" s="6" t="s">
        <v>117</v>
      </c>
      <c r="F8" s="6" t="s">
        <v>118</v>
      </c>
      <c r="J8" s="9" t="s">
        <v>119</v>
      </c>
      <c r="K8">
        <f>COUNTIF('2. ROSC Active'!C2:C251,J8)</f>
        <v>0</v>
      </c>
    </row>
    <row r="9" spans="1:11" ht="47.25" customHeight="1" x14ac:dyDescent="0.25">
      <c r="A9" s="1" t="s">
        <v>120</v>
      </c>
      <c r="B9" s="6" t="s">
        <v>42</v>
      </c>
      <c r="C9" s="6" t="s">
        <v>121</v>
      </c>
      <c r="D9" s="6" t="s">
        <v>122</v>
      </c>
      <c r="E9" s="6" t="s">
        <v>39</v>
      </c>
      <c r="F9" s="7"/>
      <c r="J9" s="9" t="s">
        <v>99</v>
      </c>
      <c r="K9">
        <f>COUNTIF('2. ROSC Active'!C2:C251,J9)</f>
        <v>0</v>
      </c>
    </row>
    <row r="10" spans="1:11" ht="39.950000000000003" customHeight="1" x14ac:dyDescent="0.25">
      <c r="A10" s="1" t="s">
        <v>123</v>
      </c>
      <c r="B10" s="6" t="s">
        <v>124</v>
      </c>
      <c r="C10" s="6" t="s">
        <v>125</v>
      </c>
      <c r="D10" s="6" t="s">
        <v>45</v>
      </c>
      <c r="E10" s="6" t="s">
        <v>126</v>
      </c>
      <c r="F10" s="7"/>
      <c r="J10" s="9" t="s">
        <v>100</v>
      </c>
      <c r="K10">
        <f>COUNTIF('2. ROSC Active'!C2:C251,J10)</f>
        <v>0</v>
      </c>
    </row>
    <row r="11" spans="1:11" ht="54.75" customHeight="1" x14ac:dyDescent="0.25">
      <c r="A11" s="1" t="s">
        <v>127</v>
      </c>
      <c r="B11" s="6" t="s">
        <v>54</v>
      </c>
      <c r="C11" s="6" t="s">
        <v>128</v>
      </c>
      <c r="D11" s="6" t="s">
        <v>129</v>
      </c>
      <c r="E11" s="6" t="s">
        <v>130</v>
      </c>
      <c r="F11" s="6" t="s">
        <v>131</v>
      </c>
      <c r="J11" s="9" t="s">
        <v>101</v>
      </c>
      <c r="K11">
        <f>COUNTIF('2. ROSC Active'!C2:C251,J11)</f>
        <v>0</v>
      </c>
    </row>
    <row r="12" spans="1:11" ht="39.950000000000003" customHeight="1" x14ac:dyDescent="0.25">
      <c r="A12" s="1" t="s">
        <v>132</v>
      </c>
      <c r="B12" s="6" t="s">
        <v>133</v>
      </c>
      <c r="C12" s="6" t="s">
        <v>134</v>
      </c>
      <c r="D12" s="6" t="s">
        <v>135</v>
      </c>
      <c r="E12" s="6" t="s">
        <v>136</v>
      </c>
      <c r="F12" s="7"/>
      <c r="J12" s="9" t="s">
        <v>105</v>
      </c>
      <c r="K12">
        <f>COUNTIF('2. ROSC Active'!C2:C251,J12)</f>
        <v>0</v>
      </c>
    </row>
    <row r="13" spans="1:11" ht="39.950000000000003" customHeight="1" x14ac:dyDescent="0.25">
      <c r="A13" s="1" t="s">
        <v>137</v>
      </c>
      <c r="B13" s="6" t="s">
        <v>138</v>
      </c>
      <c r="C13" s="6" t="s">
        <v>139</v>
      </c>
      <c r="D13" s="6"/>
      <c r="E13" s="6"/>
      <c r="F13" s="7"/>
      <c r="J13" s="9" t="s">
        <v>106</v>
      </c>
      <c r="K13">
        <f>COUNTIF('2. ROSC Active'!C2:C251,J13)</f>
        <v>2</v>
      </c>
    </row>
    <row r="14" spans="1:11" ht="39.950000000000003" customHeight="1" x14ac:dyDescent="0.25">
      <c r="A14" s="1" t="s">
        <v>140</v>
      </c>
      <c r="B14" s="6" t="s">
        <v>112</v>
      </c>
      <c r="C14" s="8" t="s">
        <v>102</v>
      </c>
      <c r="D14" s="6" t="s">
        <v>78</v>
      </c>
      <c r="E14" s="6" t="s">
        <v>119</v>
      </c>
      <c r="F14" s="7"/>
      <c r="J14" s="9" t="s">
        <v>104</v>
      </c>
      <c r="K14">
        <f>COUNTIF('2. ROSC Active'!C2:C251,J14)</f>
        <v>0</v>
      </c>
    </row>
    <row r="15" spans="1:11" ht="39.950000000000003" customHeight="1" x14ac:dyDescent="0.25">
      <c r="A15" s="1" t="s">
        <v>141</v>
      </c>
      <c r="B15" s="6" t="s">
        <v>142</v>
      </c>
      <c r="C15" s="6" t="s">
        <v>143</v>
      </c>
      <c r="D15" s="6"/>
      <c r="E15" s="6"/>
      <c r="F15" s="7"/>
      <c r="J15" s="9" t="s">
        <v>116</v>
      </c>
      <c r="K15">
        <f>COUNTIF('2. ROSC Active'!C2:C251,J15)</f>
        <v>0</v>
      </c>
    </row>
    <row r="16" spans="1:11" ht="39.950000000000003" customHeight="1" x14ac:dyDescent="0.25">
      <c r="A16" s="24" t="s">
        <v>144</v>
      </c>
      <c r="B16" s="23" t="s">
        <v>145</v>
      </c>
      <c r="C16" s="23"/>
      <c r="D16" s="23"/>
      <c r="E16" s="23"/>
      <c r="F16" s="7"/>
      <c r="J16" s="9" t="s">
        <v>115</v>
      </c>
      <c r="K16">
        <f>COUNTIF('2. ROSC Active'!C2:C251,J16)</f>
        <v>0</v>
      </c>
    </row>
    <row r="17" spans="1:11" ht="39.950000000000003" customHeight="1" x14ac:dyDescent="0.25">
      <c r="A17" s="24" t="s">
        <v>146</v>
      </c>
      <c r="B17" s="6" t="s">
        <v>51</v>
      </c>
      <c r="C17" s="6" t="s">
        <v>93</v>
      </c>
      <c r="D17" s="6" t="s">
        <v>97</v>
      </c>
      <c r="E17" s="6"/>
      <c r="F17" s="7"/>
      <c r="J17" s="9" t="s">
        <v>114</v>
      </c>
      <c r="K17">
        <f>COUNTIF('2. ROSC Active'!C2:C251,J17)</f>
        <v>0</v>
      </c>
    </row>
    <row r="18" spans="1:11" x14ac:dyDescent="0.25">
      <c r="J18" s="9" t="s">
        <v>118</v>
      </c>
      <c r="K18">
        <f>COUNTIF('2. ROSC Active'!C2:C251,J18)</f>
        <v>0</v>
      </c>
    </row>
    <row r="19" spans="1:11" x14ac:dyDescent="0.25">
      <c r="J19" s="9" t="s">
        <v>117</v>
      </c>
      <c r="K19">
        <f>COUNTIF('2. ROSC Active'!C2:C251,J19)</f>
        <v>0</v>
      </c>
    </row>
    <row r="20" spans="1:11" x14ac:dyDescent="0.25">
      <c r="J20" s="9" t="s">
        <v>45</v>
      </c>
      <c r="K20">
        <f>COUNTIF('2. ROSC Active'!C2:C251,J20)</f>
        <v>2</v>
      </c>
    </row>
    <row r="21" spans="1:11" x14ac:dyDescent="0.25">
      <c r="J21" s="9" t="s">
        <v>125</v>
      </c>
      <c r="K21">
        <f>COUNTIF('2. ROSC Active'!C2:C251,J21)</f>
        <v>0</v>
      </c>
    </row>
    <row r="22" spans="1:11" x14ac:dyDescent="0.25">
      <c r="J22" s="9" t="s">
        <v>124</v>
      </c>
      <c r="K22">
        <f>COUNTIF('2. ROSC Active'!C2:C251,J22)</f>
        <v>0</v>
      </c>
    </row>
    <row r="23" spans="1:11" x14ac:dyDescent="0.25">
      <c r="J23" s="9" t="s">
        <v>126</v>
      </c>
      <c r="K23">
        <f>COUNTIF('2. ROSC Active'!C2:C251,J23)</f>
        <v>0</v>
      </c>
    </row>
    <row r="24" spans="1:11" x14ac:dyDescent="0.25">
      <c r="J24" s="9" t="s">
        <v>133</v>
      </c>
      <c r="K24">
        <f>COUNTIF('2. ROSC Active'!C2:C251,J24)</f>
        <v>0</v>
      </c>
    </row>
    <row r="25" spans="1:11" x14ac:dyDescent="0.25">
      <c r="J25" s="9" t="s">
        <v>136</v>
      </c>
      <c r="K25">
        <f>COUNTIF('2. ROSC Active'!C2:C251,J25)</f>
        <v>0</v>
      </c>
    </row>
    <row r="26" spans="1:11" x14ac:dyDescent="0.25">
      <c r="J26" s="9" t="s">
        <v>135</v>
      </c>
      <c r="K26">
        <f>COUNTIF('2. ROSC Active'!C2:C251,J26)</f>
        <v>0</v>
      </c>
    </row>
    <row r="27" spans="1:11" x14ac:dyDescent="0.25">
      <c r="J27" s="9" t="s">
        <v>134</v>
      </c>
      <c r="K27">
        <f>COUNTIF('2. ROSC Active'!C2:C251,J27)</f>
        <v>0</v>
      </c>
    </row>
    <row r="28" spans="1:11" x14ac:dyDescent="0.25">
      <c r="J28" s="9" t="s">
        <v>130</v>
      </c>
      <c r="K28">
        <f>COUNTIF('2. ROSC Active'!C2:C251,J28)</f>
        <v>0</v>
      </c>
    </row>
    <row r="29" spans="1:11" x14ac:dyDescent="0.25">
      <c r="J29" s="9" t="s">
        <v>128</v>
      </c>
      <c r="K29">
        <f>COUNTIF('2. ROSC Active'!C2:C251,J29)</f>
        <v>0</v>
      </c>
    </row>
    <row r="30" spans="1:11" x14ac:dyDescent="0.25">
      <c r="J30" s="9" t="s">
        <v>129</v>
      </c>
      <c r="K30">
        <f>COUNTIF('2. ROSC Active'!C2:C251,J30)</f>
        <v>0</v>
      </c>
    </row>
    <row r="31" spans="1:11" x14ac:dyDescent="0.25">
      <c r="J31" s="9" t="s">
        <v>54</v>
      </c>
      <c r="K31">
        <f>COUNTIF('2. ROSC Active'!C2:C251,J31)</f>
        <v>1</v>
      </c>
    </row>
    <row r="32" spans="1:11" x14ac:dyDescent="0.25">
      <c r="J32" s="9" t="s">
        <v>131</v>
      </c>
      <c r="K32">
        <f>COUNTIF('2. ROSC Active'!C2:C251,J32)</f>
        <v>0</v>
      </c>
    </row>
    <row r="33" spans="10:11" x14ac:dyDescent="0.25">
      <c r="J33" s="9" t="s">
        <v>145</v>
      </c>
      <c r="K33">
        <f>COUNTIF('2. ROSC Active'!C2:C251,J33)</f>
        <v>0</v>
      </c>
    </row>
    <row r="34" spans="10:11" x14ac:dyDescent="0.25">
      <c r="J34" s="9" t="s">
        <v>91</v>
      </c>
      <c r="K34">
        <f>COUNTIF('2. ROSC Active'!C2:C251,J34)</f>
        <v>0</v>
      </c>
    </row>
    <row r="35" spans="10:11" x14ac:dyDescent="0.25">
      <c r="J35" s="9" t="s">
        <v>92</v>
      </c>
      <c r="K35">
        <f>COUNTIF('2. ROSC Active'!C2:C251,J35)</f>
        <v>0</v>
      </c>
    </row>
    <row r="36" spans="10:11" x14ac:dyDescent="0.25">
      <c r="J36" s="9" t="s">
        <v>29</v>
      </c>
      <c r="K36">
        <f>COUNTIF('2. ROSC Active'!C2:C251,J36)</f>
        <v>9</v>
      </c>
    </row>
    <row r="37" spans="10:11" x14ac:dyDescent="0.25">
      <c r="J37" s="9" t="s">
        <v>95</v>
      </c>
      <c r="K37">
        <f>COUNTIF('2. ROSC Active'!C2:C251,J37)</f>
        <v>0</v>
      </c>
    </row>
    <row r="38" spans="10:11" x14ac:dyDescent="0.25">
      <c r="J38" s="9" t="s">
        <v>96</v>
      </c>
      <c r="K38">
        <f>COUNTIF('2. ROSC Active'!C2:C251,J38)</f>
        <v>1</v>
      </c>
    </row>
    <row r="39" spans="10:11" x14ac:dyDescent="0.25">
      <c r="J39" s="9" t="s">
        <v>48</v>
      </c>
      <c r="K39">
        <f>COUNTIF('2. ROSC Active'!C2:C251,J39)</f>
        <v>2</v>
      </c>
    </row>
    <row r="40" spans="10:11" x14ac:dyDescent="0.25">
      <c r="J40" s="9" t="s">
        <v>57</v>
      </c>
      <c r="K40">
        <f>COUNTIF('2. ROSC Active'!C2:C251,J40)</f>
        <v>2</v>
      </c>
    </row>
    <row r="41" spans="10:11" x14ac:dyDescent="0.25">
      <c r="J41" s="9" t="s">
        <v>110</v>
      </c>
      <c r="K41">
        <f>COUNTIF('2. ROSC Active'!C2:C251,J41)</f>
        <v>0</v>
      </c>
    </row>
    <row r="42" spans="10:11" x14ac:dyDescent="0.25">
      <c r="J42" s="9" t="s">
        <v>147</v>
      </c>
      <c r="K42">
        <f>COUNTIF('2. ROSC Active'!C2:C251,J42)</f>
        <v>0</v>
      </c>
    </row>
    <row r="43" spans="10:11" x14ac:dyDescent="0.25">
      <c r="J43" s="9" t="s">
        <v>34</v>
      </c>
      <c r="K43">
        <f>COUNTIF('2. ROSC Active'!C2:C251,J43)</f>
        <v>12</v>
      </c>
    </row>
    <row r="44" spans="10:11" x14ac:dyDescent="0.25">
      <c r="J44" s="9" t="s">
        <v>109</v>
      </c>
      <c r="K44">
        <f>COUNTIF('2. ROSC Active'!C2:C251,J44)</f>
        <v>0</v>
      </c>
    </row>
    <row r="45" spans="10:11" x14ac:dyDescent="0.25">
      <c r="J45" s="9" t="s">
        <v>111</v>
      </c>
      <c r="K45">
        <f>COUNTIF('2. ROSC Active'!C2:C251,J45)</f>
        <v>0</v>
      </c>
    </row>
    <row r="46" spans="10:11" x14ac:dyDescent="0.25">
      <c r="J46" s="9" t="s">
        <v>39</v>
      </c>
      <c r="K46">
        <f>COUNTIF('2. ROSC Active'!C2:C251,J46)</f>
        <v>1</v>
      </c>
    </row>
    <row r="47" spans="10:11" x14ac:dyDescent="0.25">
      <c r="J47" s="9" t="s">
        <v>121</v>
      </c>
      <c r="K47">
        <f>COUNTIF('2. ROSC Active'!C2:C251,J47)</f>
        <v>0</v>
      </c>
    </row>
    <row r="48" spans="10:11" x14ac:dyDescent="0.25">
      <c r="J48" s="9" t="s">
        <v>42</v>
      </c>
      <c r="K48">
        <f>COUNTIF('2. ROSC Active'!C2:C251,J48)</f>
        <v>1</v>
      </c>
    </row>
    <row r="49" spans="10:11" x14ac:dyDescent="0.25">
      <c r="J49" s="9" t="s">
        <v>122</v>
      </c>
      <c r="K49">
        <f>COUNTIF('2. ROSC Active'!C2:C251,J49)</f>
        <v>0</v>
      </c>
    </row>
    <row r="50" spans="10:11" x14ac:dyDescent="0.25">
      <c r="J50" s="9" t="s">
        <v>138</v>
      </c>
      <c r="K50">
        <f>COUNTIF('2. ROSC Active'!C2:C251,J50)</f>
        <v>0</v>
      </c>
    </row>
    <row r="51" spans="10:11" x14ac:dyDescent="0.25">
      <c r="J51" s="9" t="s">
        <v>139</v>
      </c>
      <c r="K51">
        <f>COUNTIF('2. ROSC Active'!C2:C251,J51)</f>
        <v>0</v>
      </c>
    </row>
    <row r="52" spans="10:11" x14ac:dyDescent="0.25">
      <c r="J52" s="9" t="s">
        <v>142</v>
      </c>
      <c r="K52">
        <f>COUNTIF('2. ROSC Active'!C2:C251,J52)</f>
        <v>0</v>
      </c>
    </row>
    <row r="53" spans="10:11" x14ac:dyDescent="0.25">
      <c r="J53" s="9" t="s">
        <v>143</v>
      </c>
      <c r="K53">
        <f>COUNTIF('2. ROSC Active'!C2:C251,J53)</f>
        <v>0</v>
      </c>
    </row>
    <row r="55" spans="10:11" x14ac:dyDescent="0.25">
      <c r="J55" s="9" t="s">
        <v>148</v>
      </c>
      <c r="K55">
        <f>SUM(K2:K53)</f>
        <v>37</v>
      </c>
    </row>
    <row r="56" spans="10:11" x14ac:dyDescent="0.25">
      <c r="J56" s="9" t="s">
        <v>149</v>
      </c>
      <c r="K56">
        <f>COUNTIF(K2:K53, "&gt;0")</f>
        <v>13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9A1B8307-26BD-4832-A34F-67E377353B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3D55F2-D21E-4E15-919A-78BF35C574F4}"/>
</file>

<file path=customXml/itemProps3.xml><?xml version="1.0" encoding="utf-8"?>
<ds:datastoreItem xmlns:ds="http://schemas.openxmlformats.org/officeDocument/2006/customXml" ds:itemID="{9348DAB7-C8F7-40E0-B75D-06E43A6D63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Tor Neal</cp:lastModifiedBy>
  <cp:revision/>
  <dcterms:created xsi:type="dcterms:W3CDTF">2022-05-19T17:55:56Z</dcterms:created>
  <dcterms:modified xsi:type="dcterms:W3CDTF">2024-10-30T13:21:13Z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