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96982cff20ef3b/Documents/"/>
    </mc:Choice>
  </mc:AlternateContent>
  <xr:revisionPtr revIDLastSave="56" documentId="8_{8D26EB87-8DD5-41B0-A4A2-9EF74B916395}" xr6:coauthVersionLast="47" xr6:coauthVersionMax="47" xr10:uidLastSave="{980AB1A6-7B8F-4620-8130-A1E6BF6E9003}"/>
  <bookViews>
    <workbookView xWindow="-108" yWindow="-108" windowWidth="23256" windowHeight="12456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<sst xmlns="http://schemas.openxmlformats.org/spreadsheetml/2006/main" count="370" uniqueCount="218">
  <si>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</si>
  <si>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</si>
  <si>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</si>
  <si>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</si>
  <si>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</si>
  <si>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</si>
  <si>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</si>
  <si>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</si>
  <si>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</si>
  <si>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</si>
  <si>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</si>
  <si>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</si>
  <si>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</si>
  <si>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</si>
  <si>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</si>
  <si>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</si>
  <si>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</si>
  <si>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</si>
  <si>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</si>
  <si>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</si>
  <si>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</si>
  <si>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</si>
  <si>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</si>
  <si>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</si>
  <si>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</si>
  <si>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</si>
  <si>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</si>
  <si>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</si>
  <si>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Holly Windhorst</t>
  </si>
  <si>
    <t>Recovery Supports: Other</t>
  </si>
  <si>
    <t>MCDAC</t>
  </si>
  <si>
    <t>Jasmine Robison</t>
  </si>
  <si>
    <t>Youth-Serving: Local Prevention Providers</t>
  </si>
  <si>
    <t xml:space="preserve">MCDAC </t>
  </si>
  <si>
    <t>Jordan Strong</t>
  </si>
  <si>
    <t>Clarissa Johnson</t>
  </si>
  <si>
    <t>Volunteer: Drug Free Coalitions</t>
  </si>
  <si>
    <t>Community Member/Healthcare Professional</t>
  </si>
  <si>
    <t>Jeff Watkins</t>
  </si>
  <si>
    <t>Judicial: Probation</t>
  </si>
  <si>
    <t>Probation</t>
  </si>
  <si>
    <t>Patrick Windhorst</t>
  </si>
  <si>
    <t>Government: State Official</t>
  </si>
  <si>
    <t>State Representative</t>
  </si>
  <si>
    <t>Josh Stratemeyer</t>
  </si>
  <si>
    <t>Law Enforcement:  State Attorney's Office</t>
  </si>
  <si>
    <t>State's Attorney</t>
  </si>
  <si>
    <t>Chris Weidiman</t>
  </si>
  <si>
    <t>Kiwanis</t>
  </si>
  <si>
    <t>Dave Park</t>
  </si>
  <si>
    <t>Rita Park</t>
  </si>
  <si>
    <t>Kristy Stephenson</t>
  </si>
  <si>
    <t>Education: Local University</t>
  </si>
  <si>
    <t>Shawnee Community College</t>
  </si>
  <si>
    <t>Mary Smith</t>
  </si>
  <si>
    <t>Business:  Local Business</t>
  </si>
  <si>
    <t>Banterra Bank</t>
  </si>
  <si>
    <t>Stacy Kirkham</t>
  </si>
  <si>
    <t>Treatment: Local Provider</t>
  </si>
  <si>
    <t>Massac County Mental Health</t>
  </si>
  <si>
    <t>Terra Temple</t>
  </si>
  <si>
    <t>Media: All</t>
  </si>
  <si>
    <t>Metropolis Planet</t>
  </si>
  <si>
    <t>Harry Masse</t>
  </si>
  <si>
    <t>Law Enforcement: Local Police</t>
  </si>
  <si>
    <t>Metropolis Police Department</t>
  </si>
  <si>
    <t>Morgan Holt</t>
  </si>
  <si>
    <t>Legence Bank</t>
  </si>
  <si>
    <t>Summer Dixon</t>
  </si>
  <si>
    <t>Law Enforcement: County Sheriff's Dept.</t>
  </si>
  <si>
    <t>Massac County Sheriff's Dept.</t>
  </si>
  <si>
    <t>JR Conkle</t>
  </si>
  <si>
    <t>Education: Local K-12</t>
  </si>
  <si>
    <t>Massac Unit 1</t>
  </si>
  <si>
    <t>David Deem</t>
  </si>
  <si>
    <t>Faith-based: Local Pastor</t>
  </si>
  <si>
    <t>Lutheran Church of the Cross</t>
  </si>
  <si>
    <t>Molly Stratemeyer</t>
  </si>
  <si>
    <t>Xavier Brown</t>
  </si>
  <si>
    <t>Tina Martin</t>
  </si>
  <si>
    <t>Chad Kaylor</t>
  </si>
  <si>
    <t>Robert Neuman</t>
  </si>
  <si>
    <t>Renee Mabry</t>
  </si>
  <si>
    <t>PLE: Substance Use</t>
  </si>
  <si>
    <t>PLE/Community Member</t>
  </si>
  <si>
    <t>Robbin McDaniel</t>
  </si>
  <si>
    <t>Healthcare: Hospital</t>
  </si>
  <si>
    <t>Massac Memorial Hospital</t>
  </si>
  <si>
    <t>Sara Jennings</t>
  </si>
  <si>
    <t>Healthcare: MAR Prescriber</t>
  </si>
  <si>
    <t>Behavioral Health Group</t>
  </si>
  <si>
    <t>Rosemary Baxter</t>
  </si>
  <si>
    <t>Metropolis Public Library</t>
  </si>
  <si>
    <t>Amanda Davis</t>
  </si>
  <si>
    <t>Tatrisse Caldwell</t>
  </si>
  <si>
    <t>Parker Windhorst</t>
  </si>
  <si>
    <t>Schools</t>
  </si>
  <si>
    <t>Natalie Quint</t>
  </si>
  <si>
    <t>Treatment:  Other</t>
  </si>
  <si>
    <t>Private Practice</t>
  </si>
  <si>
    <t>Rance Phillips</t>
  </si>
  <si>
    <t>Government: County Official</t>
  </si>
  <si>
    <t>Brookport City Official</t>
  </si>
  <si>
    <t>Brandi Questelle</t>
  </si>
  <si>
    <t>Judicial: Other</t>
  </si>
  <si>
    <t>Pre-trial Services</t>
  </si>
  <si>
    <t>Evangelina Croft</t>
  </si>
  <si>
    <t>MCDAC/Recovery Corps</t>
  </si>
  <si>
    <t>Rita Gower</t>
  </si>
  <si>
    <t>Service Providers: Violence Prevention</t>
  </si>
  <si>
    <t>Guardian Family Services</t>
  </si>
  <si>
    <t xml:space="preserve">Toni Miller </t>
  </si>
  <si>
    <t>Community Member</t>
  </si>
  <si>
    <t>Brian Anderson</t>
  </si>
  <si>
    <t xml:space="preserve">3D Life Recovery </t>
  </si>
  <si>
    <t>John Cantrell</t>
  </si>
  <si>
    <t>Arrowleaf ROSC</t>
  </si>
  <si>
    <t>Haley Robinson</t>
  </si>
  <si>
    <t>Kisha Rushing</t>
  </si>
  <si>
    <t>Rachel Chruszczyk</t>
  </si>
  <si>
    <t>Youth-Serving: Other</t>
  </si>
  <si>
    <t>PCA</t>
  </si>
  <si>
    <t>Beverly Holland</t>
  </si>
  <si>
    <t>Region 5 Statewide ROSC</t>
  </si>
  <si>
    <t>Lasha Vincent</t>
  </si>
  <si>
    <t>Jessica Beasley</t>
  </si>
  <si>
    <t>Kat Houghton</t>
  </si>
  <si>
    <t>Mike Tyson</t>
  </si>
  <si>
    <t>Recovery Supports: RCO</t>
  </si>
  <si>
    <t>Take Action Today</t>
  </si>
  <si>
    <t>Chrystal Cantrell</t>
  </si>
  <si>
    <t>Madison Odum</t>
  </si>
  <si>
    <t>Joseph Mounce</t>
  </si>
  <si>
    <t xml:space="preserve">Brittany Stevens </t>
  </si>
  <si>
    <t xml:space="preserve">Travis Vincent </t>
  </si>
  <si>
    <t>Cassie Mounce</t>
  </si>
  <si>
    <t>Steven Miller</t>
  </si>
  <si>
    <t>Civic/ Community Member</t>
  </si>
  <si>
    <t>Austin Scott</t>
  </si>
  <si>
    <t>Faith-based: Ministerial Alliance</t>
  </si>
  <si>
    <t>Communtiy Christian Church</t>
  </si>
  <si>
    <t>James Duncan</t>
  </si>
  <si>
    <t>Zion Church</t>
  </si>
  <si>
    <t>Charles Tate</t>
  </si>
  <si>
    <t>Brookport Church of God</t>
  </si>
  <si>
    <t>Rick Neighbors</t>
  </si>
  <si>
    <t>Tom Rolfe</t>
  </si>
  <si>
    <t>Sydney Shelton</t>
  </si>
  <si>
    <t>Healthcare: County Health Department</t>
  </si>
  <si>
    <t>Southern 7 Health Dept.</t>
  </si>
  <si>
    <t>Nick Peebles</t>
  </si>
  <si>
    <t>Nicole Farley</t>
  </si>
  <si>
    <t>Service Providers: Other</t>
  </si>
  <si>
    <t>HOPE Unlimited-Government Agency</t>
  </si>
  <si>
    <t>Trina Martin</t>
  </si>
  <si>
    <t>Arrowleaf -ROSC</t>
  </si>
  <si>
    <t>Tor Neal</t>
  </si>
  <si>
    <t>Arrowleaf-ROSC</t>
  </si>
  <si>
    <t>Katie Unthank</t>
  </si>
  <si>
    <t>Region 5 Mentor-Egyptian Health</t>
  </si>
  <si>
    <t>Aaron Siebert</t>
  </si>
  <si>
    <t>Centerstone-Outreach</t>
  </si>
  <si>
    <t>Laken Gallo</t>
  </si>
  <si>
    <t>Darla Bond</t>
  </si>
  <si>
    <t>Family: Mental Health</t>
  </si>
  <si>
    <t>Counselor</t>
  </si>
  <si>
    <t>Melissa Brenningmeyer</t>
  </si>
  <si>
    <t>Serena Smith</t>
  </si>
  <si>
    <t>Rural Health/RCORP</t>
  </si>
  <si>
    <t>Mike Deno</t>
  </si>
  <si>
    <t>Heather Wheaton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</si>
  <si>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</si>
  <si>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</si>
  <si>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</si>
  <si>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</si>
  <si>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</si>
  <si>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</si>
  <si>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</si>
  <si>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</si>
  <si>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</si>
  <si>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12 step or other group</t>
  </si>
  <si>
    <t>Recovery Supports: Housing</t>
  </si>
  <si>
    <t>Business: Other</t>
  </si>
  <si>
    <t>Faith-based Groups</t>
  </si>
  <si>
    <t>Faith-based: Other</t>
  </si>
  <si>
    <t>Education: GED programs</t>
  </si>
  <si>
    <t>Family/Parents</t>
  </si>
  <si>
    <t>Family: Substance Use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</si>
  <si>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</si>
  <si>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</si>
  <si>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</si>
  <si>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</si>
  <si>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</si>
  <si>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State/Local/Tribal Government</t>
  </si>
  <si>
    <t>Government: Local Official</t>
  </si>
  <si>
    <t>Government: 708 Board</t>
  </si>
  <si>
    <t>Government: Re-entry programs</t>
  </si>
  <si>
    <t>Education: Other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</si>
  <si>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</si>
  <si>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</si>
  <si>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</si>
  <si>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</si>
  <si>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Other</t>
  </si>
  <si>
    <t>Law Enforcement</t>
  </si>
  <si>
    <t>Law Enforcement: ISP</t>
  </si>
  <si>
    <t>Law Enforcement: Other</t>
  </si>
  <si>
    <t>Judicial</t>
  </si>
  <si>
    <t>Judicial: Drug Court Representative</t>
  </si>
  <si>
    <t>Judicial: Public Defender's Office</t>
  </si>
  <si>
    <t>Volunteer/Civic Organizations</t>
  </si>
  <si>
    <t>Volunteer: Other</t>
  </si>
  <si>
    <t>Education/Schools</t>
  </si>
  <si>
    <t>Youth-Serving Organizations</t>
  </si>
  <si>
    <t>Media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</si>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</sst>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164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/>
  <cols>
    <col min="1" max="1" width="46.625" customWidth="1"/>
    <col min="2" max="2" width="53.75" customWidth="1"/>
  </cols>
  <sheetData>
    <row r="1" spans="1:2" ht="33" customHeight="1">
      <c r="A1" s="5" t="s">
        <v>0</v>
      </c>
      <c r="B1" s="10"/>
    </row>
    <row r="2" spans="1:2" ht="33" customHeight="1">
      <c r="A2" s="2" t="s">
        <v>1</v>
      </c>
      <c r="B2" s="11"/>
    </row>
    <row r="3" spans="1:2" ht="33" customHeight="1">
      <c r="A3" s="5" t="s">
        <v>2</v>
      </c>
      <c r="B3" s="10"/>
    </row>
    <row r="4" spans="1:2" ht="33" customHeight="1">
      <c r="A4" s="2" t="s">
        <v>3</v>
      </c>
      <c r="B4" s="11"/>
    </row>
    <row r="5" spans="1:2" ht="33" customHeight="1">
      <c r="A5" s="5" t="s">
        <v>4</v>
      </c>
      <c r="B5" s="10"/>
    </row>
    <row r="6" spans="1:2" ht="33" customHeight="1">
      <c r="A6" s="2" t="s">
        <v>5</v>
      </c>
      <c r="B6" s="11"/>
    </row>
    <row r="7" spans="1:2" ht="33" customHeight="1">
      <c r="A7" s="5" t="s">
        <v>6</v>
      </c>
      <c r="B7" s="10"/>
    </row>
    <row r="8" spans="1:2" ht="33" customHeight="1">
      <c r="A8" s="3" t="s">
        <v>7</v>
      </c>
      <c r="B8" s="11"/>
    </row>
    <row r="9" spans="1:2" ht="33" customHeight="1">
      <c r="A9" s="5" t="s">
        <v>8</v>
      </c>
      <c r="B9" s="10"/>
    </row>
    <row r="10" spans="1:2" ht="33" customHeight="1">
      <c r="A10" s="2" t="s">
        <v>9</v>
      </c>
      <c r="B10" s="11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59" workbookViewId="0">
      <selection activeCell="F73" sqref="F73"/>
    </sheetView>
  </sheetViews>
  <sheetFormatPr defaultRowHeight="15.6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3.6" thickTop="1" thickBot="1">
      <c r="A1" s="17" t="s">
        <v>10</v>
      </c>
      <c r="B1" s="17" t="s">
        <v>11</v>
      </c>
      <c r="C1" s="17" t="s">
        <v>12</v>
      </c>
      <c r="D1" s="17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21</v>
      </c>
      <c r="M1" s="18" t="s">
        <v>22</v>
      </c>
      <c r="N1" s="18" t="s">
        <v>23</v>
      </c>
      <c r="O1" s="18" t="s">
        <v>24</v>
      </c>
      <c r="P1" s="18" t="s">
        <v>25</v>
      </c>
      <c r="Q1" s="19" t="s">
        <v>26</v>
      </c>
      <c r="R1" s="20" t="s">
        <v>27</v>
      </c>
    </row>
    <row r="2" spans="1:18" ht="31.9" thickBot="1">
      <c r="A2" s="22" t="s">
        <v>28</v>
      </c>
      <c r="B2" s="23">
        <v>44835</v>
      </c>
      <c r="C2" s="24" t="s">
        <v>29</v>
      </c>
      <c r="D2" s="22" t="s">
        <v>30</v>
      </c>
      <c r="E2" s="12">
        <v>1</v>
      </c>
      <c r="F2" s="12">
        <v>1</v>
      </c>
      <c r="G2" s="12">
        <v>1</v>
      </c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3</v>
      </c>
      <c r="R2" s="22"/>
    </row>
    <row r="3" spans="1:18" ht="31.9" thickBot="1">
      <c r="A3" s="22" t="s">
        <v>31</v>
      </c>
      <c r="B3" s="23">
        <v>44835</v>
      </c>
      <c r="C3" s="24" t="s">
        <v>32</v>
      </c>
      <c r="D3" s="22" t="s">
        <v>33</v>
      </c>
      <c r="E3" s="12">
        <v>1</v>
      </c>
      <c r="F3" s="12">
        <v>1</v>
      </c>
      <c r="G3" s="12">
        <v>1</v>
      </c>
      <c r="H3" s="12">
        <v>1</v>
      </c>
      <c r="I3" s="12"/>
      <c r="J3" s="12"/>
      <c r="K3" s="12"/>
      <c r="L3" s="12"/>
      <c r="M3" s="12"/>
      <c r="N3" s="12"/>
      <c r="O3" s="12"/>
      <c r="P3" s="12"/>
      <c r="Q3" s="4">
        <f>SUM(E3:P3)</f>
        <v>4</v>
      </c>
      <c r="R3" s="22"/>
    </row>
    <row r="4" spans="1:18" ht="31.9" thickBot="1">
      <c r="A4" s="22" t="s">
        <v>34</v>
      </c>
      <c r="B4" s="23">
        <v>44835</v>
      </c>
      <c r="C4" s="24" t="s">
        <v>29</v>
      </c>
      <c r="D4" s="22" t="s">
        <v>30</v>
      </c>
      <c r="E4" s="12">
        <v>1</v>
      </c>
      <c r="F4" s="12">
        <v>1</v>
      </c>
      <c r="G4" s="12">
        <v>1</v>
      </c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3</v>
      </c>
      <c r="R4" s="22"/>
    </row>
    <row r="5" spans="1:18" ht="47.45" thickBot="1">
      <c r="A5" s="22" t="s">
        <v>35</v>
      </c>
      <c r="B5" s="23">
        <v>44835</v>
      </c>
      <c r="C5" s="24" t="s">
        <v>36</v>
      </c>
      <c r="D5" s="22" t="s">
        <v>37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0</v>
      </c>
      <c r="R5" s="22"/>
    </row>
    <row r="6" spans="1:18" ht="16.149999999999999" thickBot="1">
      <c r="A6" s="22" t="s">
        <v>38</v>
      </c>
      <c r="B6" s="23">
        <v>44835</v>
      </c>
      <c r="C6" s="24" t="s">
        <v>39</v>
      </c>
      <c r="D6" s="22" t="s">
        <v>40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0</v>
      </c>
      <c r="R6" s="22"/>
    </row>
    <row r="7" spans="1:18" ht="31.9" thickBot="1">
      <c r="A7" s="22" t="s">
        <v>41</v>
      </c>
      <c r="B7" s="23">
        <v>44835</v>
      </c>
      <c r="C7" s="24" t="s">
        <v>42</v>
      </c>
      <c r="D7" s="22" t="s">
        <v>43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0</v>
      </c>
      <c r="R7" s="22"/>
    </row>
    <row r="8" spans="1:18" ht="31.9" thickBot="1">
      <c r="A8" s="22" t="s">
        <v>44</v>
      </c>
      <c r="B8" s="23">
        <v>44835</v>
      </c>
      <c r="C8" s="24" t="s">
        <v>45</v>
      </c>
      <c r="D8" s="22" t="s">
        <v>46</v>
      </c>
      <c r="E8" s="12"/>
      <c r="F8" s="12"/>
      <c r="G8" s="12">
        <v>1</v>
      </c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1</v>
      </c>
      <c r="R8" s="22"/>
    </row>
    <row r="9" spans="1:18" ht="31.9" thickBot="1">
      <c r="A9" s="22" t="s">
        <v>47</v>
      </c>
      <c r="B9" s="23">
        <v>44835</v>
      </c>
      <c r="C9" s="24" t="s">
        <v>36</v>
      </c>
      <c r="D9" s="22" t="s">
        <v>48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0</v>
      </c>
      <c r="R9" s="22"/>
    </row>
    <row r="10" spans="1:18" ht="31.9" thickBot="1">
      <c r="A10" s="22" t="s">
        <v>49</v>
      </c>
      <c r="B10" s="23">
        <v>44835</v>
      </c>
      <c r="C10" s="24" t="s">
        <v>36</v>
      </c>
      <c r="D10" s="22" t="s">
        <v>48</v>
      </c>
      <c r="E10" s="12">
        <v>1</v>
      </c>
      <c r="F10" s="12"/>
      <c r="G10" s="12">
        <v>1</v>
      </c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2</v>
      </c>
      <c r="R10" s="22"/>
    </row>
    <row r="11" spans="1:18" ht="31.9" thickBot="1">
      <c r="A11" s="22" t="s">
        <v>50</v>
      </c>
      <c r="B11" s="23">
        <v>44835</v>
      </c>
      <c r="C11" s="24" t="s">
        <v>36</v>
      </c>
      <c r="D11" s="22" t="s">
        <v>48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31.9" thickBot="1">
      <c r="A12" s="22" t="s">
        <v>51</v>
      </c>
      <c r="B12" s="23">
        <v>44835</v>
      </c>
      <c r="C12" s="24" t="s">
        <v>52</v>
      </c>
      <c r="D12" s="22" t="s">
        <v>53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31.9" thickBot="1">
      <c r="A13" s="22" t="s">
        <v>54</v>
      </c>
      <c r="B13" s="23">
        <v>44835</v>
      </c>
      <c r="C13" s="24" t="s">
        <v>55</v>
      </c>
      <c r="D13" s="22" t="s">
        <v>56</v>
      </c>
      <c r="E13" s="12"/>
      <c r="F13" s="12">
        <v>1</v>
      </c>
      <c r="G13" s="12">
        <v>1</v>
      </c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2</v>
      </c>
      <c r="R13" s="22"/>
    </row>
    <row r="14" spans="1:18" ht="31.9" thickBot="1">
      <c r="A14" s="22" t="s">
        <v>57</v>
      </c>
      <c r="B14" s="23">
        <v>44835</v>
      </c>
      <c r="C14" s="24" t="s">
        <v>58</v>
      </c>
      <c r="D14" s="22" t="s">
        <v>59</v>
      </c>
      <c r="E14" s="12"/>
      <c r="F14" s="12"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1</v>
      </c>
      <c r="R14" s="22"/>
    </row>
    <row r="15" spans="1:18" ht="16.149999999999999" thickBot="1">
      <c r="A15" s="22" t="s">
        <v>60</v>
      </c>
      <c r="B15" s="23">
        <v>44835</v>
      </c>
      <c r="C15" s="24" t="s">
        <v>61</v>
      </c>
      <c r="D15" s="22" t="s">
        <v>62</v>
      </c>
      <c r="E15" s="12"/>
      <c r="F15" s="12">
        <v>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1</v>
      </c>
      <c r="R15" s="22"/>
    </row>
    <row r="16" spans="1:18" ht="31.9" thickBot="1">
      <c r="A16" s="22" t="s">
        <v>63</v>
      </c>
      <c r="B16" s="23">
        <v>44835</v>
      </c>
      <c r="C16" s="24" t="s">
        <v>64</v>
      </c>
      <c r="D16" s="22" t="s">
        <v>65</v>
      </c>
      <c r="E16" s="12"/>
      <c r="F16" s="12">
        <v>1</v>
      </c>
      <c r="G16" s="12">
        <v>1</v>
      </c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2</v>
      </c>
      <c r="R16" s="22"/>
    </row>
    <row r="17" spans="1:18" ht="31.9" thickBot="1">
      <c r="A17" s="22" t="s">
        <v>66</v>
      </c>
      <c r="B17" s="23">
        <v>44835</v>
      </c>
      <c r="C17" s="24" t="s">
        <v>55</v>
      </c>
      <c r="D17" s="22" t="s">
        <v>67</v>
      </c>
      <c r="E17" s="12">
        <v>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1</v>
      </c>
      <c r="R17" s="22"/>
    </row>
    <row r="18" spans="1:18" ht="31.9" thickBot="1">
      <c r="A18" s="22" t="s">
        <v>68</v>
      </c>
      <c r="B18" s="23">
        <v>44835</v>
      </c>
      <c r="C18" s="24" t="s">
        <v>69</v>
      </c>
      <c r="D18" s="22" t="s">
        <v>70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16.149999999999999" thickBot="1">
      <c r="A19" s="22" t="s">
        <v>71</v>
      </c>
      <c r="B19" s="23">
        <v>44835</v>
      </c>
      <c r="C19" s="24" t="s">
        <v>72</v>
      </c>
      <c r="D19" s="22" t="s">
        <v>73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31.9" thickBot="1">
      <c r="A20" s="22" t="s">
        <v>74</v>
      </c>
      <c r="B20" s="23">
        <v>44835</v>
      </c>
      <c r="C20" s="24" t="s">
        <v>75</v>
      </c>
      <c r="D20" s="22" t="s">
        <v>76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0</v>
      </c>
      <c r="R20" s="22"/>
    </row>
    <row r="21" spans="1:18" ht="16.149999999999999" thickBot="1">
      <c r="A21" s="22" t="s">
        <v>77</v>
      </c>
      <c r="B21" s="23">
        <v>44835</v>
      </c>
      <c r="C21" s="24" t="s">
        <v>72</v>
      </c>
      <c r="D21" s="22" t="s">
        <v>73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0</v>
      </c>
      <c r="R21" s="22"/>
    </row>
    <row r="22" spans="1:18" ht="31.9" thickBot="1">
      <c r="A22" s="22" t="s">
        <v>78</v>
      </c>
      <c r="B22" s="23">
        <v>44835</v>
      </c>
      <c r="C22" s="24" t="s">
        <v>58</v>
      </c>
      <c r="D22" s="22" t="s">
        <v>59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0</v>
      </c>
      <c r="R22" s="22"/>
    </row>
    <row r="23" spans="1:18" ht="31.9" thickBot="1">
      <c r="A23" s="22" t="s">
        <v>79</v>
      </c>
      <c r="B23" s="23">
        <v>44835</v>
      </c>
      <c r="C23" s="24" t="s">
        <v>58</v>
      </c>
      <c r="D23" s="22" t="s">
        <v>59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22"/>
    </row>
    <row r="24" spans="1:18" ht="31.9" thickBot="1">
      <c r="A24" s="22" t="s">
        <v>80</v>
      </c>
      <c r="B24" s="23">
        <v>44835</v>
      </c>
      <c r="C24" s="24" t="s">
        <v>69</v>
      </c>
      <c r="D24" s="22" t="s">
        <v>70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0</v>
      </c>
      <c r="R24" s="22"/>
    </row>
    <row r="25" spans="1:18" ht="31.9" thickBot="1">
      <c r="A25" s="22" t="s">
        <v>81</v>
      </c>
      <c r="B25" s="23">
        <v>44835</v>
      </c>
      <c r="C25" s="24" t="s">
        <v>58</v>
      </c>
      <c r="D25" s="22" t="s">
        <v>59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0</v>
      </c>
      <c r="R25" s="22"/>
    </row>
    <row r="26" spans="1:18" ht="31.9" thickBot="1">
      <c r="A26" s="22" t="s">
        <v>82</v>
      </c>
      <c r="B26" s="23">
        <v>44835</v>
      </c>
      <c r="C26" s="24" t="s">
        <v>83</v>
      </c>
      <c r="D26" s="22" t="s">
        <v>84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0</v>
      </c>
      <c r="R26" s="22"/>
    </row>
    <row r="27" spans="1:18" ht="31.9" thickBot="1">
      <c r="A27" s="22" t="s">
        <v>85</v>
      </c>
      <c r="B27" s="23">
        <v>44835</v>
      </c>
      <c r="C27" s="24" t="s">
        <v>86</v>
      </c>
      <c r="D27" s="22" t="s">
        <v>87</v>
      </c>
      <c r="E27" s="12">
        <v>1</v>
      </c>
      <c r="F27" s="12">
        <v>1</v>
      </c>
      <c r="G27" s="12">
        <v>1</v>
      </c>
      <c r="H27" s="12">
        <v>1</v>
      </c>
      <c r="I27" s="12"/>
      <c r="J27" s="12"/>
      <c r="K27" s="12"/>
      <c r="L27" s="12"/>
      <c r="M27" s="12"/>
      <c r="N27" s="12"/>
      <c r="O27" s="12"/>
      <c r="P27" s="12"/>
      <c r="Q27" s="4">
        <f t="shared" si="0"/>
        <v>4</v>
      </c>
      <c r="R27" s="22"/>
    </row>
    <row r="28" spans="1:18" ht="31.9" thickBot="1">
      <c r="A28" s="22" t="s">
        <v>88</v>
      </c>
      <c r="B28" s="23">
        <v>44835</v>
      </c>
      <c r="C28" s="24" t="s">
        <v>89</v>
      </c>
      <c r="D28" s="22" t="s">
        <v>90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0</v>
      </c>
      <c r="R28" s="22"/>
    </row>
    <row r="29" spans="1:18" ht="31.9" thickBot="1">
      <c r="A29" s="22" t="s">
        <v>91</v>
      </c>
      <c r="B29" s="23">
        <v>44835</v>
      </c>
      <c r="C29" s="24" t="s">
        <v>55</v>
      </c>
      <c r="D29" s="22" t="s">
        <v>92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31.9" thickBot="1">
      <c r="A30" s="22" t="s">
        <v>93</v>
      </c>
      <c r="B30" s="23">
        <v>44835</v>
      </c>
      <c r="C30" s="24" t="s">
        <v>83</v>
      </c>
      <c r="D30" s="22" t="s">
        <v>84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0</v>
      </c>
      <c r="R30" s="22"/>
    </row>
    <row r="31" spans="1:18" ht="31.9" thickBot="1">
      <c r="A31" s="22" t="s">
        <v>94</v>
      </c>
      <c r="B31" s="23">
        <v>44835</v>
      </c>
      <c r="C31" s="24" t="s">
        <v>29</v>
      </c>
      <c r="D31" s="22" t="s">
        <v>59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16.149999999999999" thickBot="1">
      <c r="A32" s="22" t="s">
        <v>95</v>
      </c>
      <c r="B32" s="23">
        <v>44835</v>
      </c>
      <c r="C32" s="24" t="s">
        <v>96</v>
      </c>
      <c r="D32" s="22" t="s">
        <v>73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16.149999999999999" thickBot="1">
      <c r="A33" s="22" t="s">
        <v>97</v>
      </c>
      <c r="B33" s="23">
        <v>44835</v>
      </c>
      <c r="C33" s="24" t="s">
        <v>98</v>
      </c>
      <c r="D33" s="22" t="s">
        <v>99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31.9" thickBot="1">
      <c r="A34" s="22" t="s">
        <v>100</v>
      </c>
      <c r="B34" s="23">
        <v>44835</v>
      </c>
      <c r="C34" s="24" t="s">
        <v>101</v>
      </c>
      <c r="D34" s="22" t="s">
        <v>102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16.149999999999999" thickBot="1">
      <c r="A35" s="22" t="s">
        <v>103</v>
      </c>
      <c r="B35" s="23">
        <v>44835</v>
      </c>
      <c r="C35" s="24" t="s">
        <v>104</v>
      </c>
      <c r="D35" s="22" t="s">
        <v>105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6.149999999999999" thickBot="1">
      <c r="A36" s="22" t="s">
        <v>106</v>
      </c>
      <c r="B36" s="23">
        <v>44927</v>
      </c>
      <c r="C36" s="24" t="s">
        <v>83</v>
      </c>
      <c r="D36" s="22" t="s">
        <v>107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31.9" thickBot="1">
      <c r="A37" s="22" t="s">
        <v>108</v>
      </c>
      <c r="B37" s="23">
        <v>44835</v>
      </c>
      <c r="C37" s="24" t="s">
        <v>109</v>
      </c>
      <c r="D37" s="22" t="s">
        <v>110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31.9" thickBot="1">
      <c r="A38" s="22" t="s">
        <v>111</v>
      </c>
      <c r="B38" s="23">
        <v>44835</v>
      </c>
      <c r="C38" s="24" t="s">
        <v>36</v>
      </c>
      <c r="D38" s="22" t="s">
        <v>112</v>
      </c>
      <c r="E38" s="12"/>
      <c r="F38" s="12">
        <v>1</v>
      </c>
      <c r="G38" s="12">
        <v>1</v>
      </c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2</v>
      </c>
      <c r="R38" s="22"/>
    </row>
    <row r="39" spans="1:18" ht="31.9" thickBot="1">
      <c r="A39" s="22" t="s">
        <v>113</v>
      </c>
      <c r="B39" s="23">
        <v>44835</v>
      </c>
      <c r="C39" s="24" t="s">
        <v>75</v>
      </c>
      <c r="D39" s="22" t="s">
        <v>114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31.9" thickBot="1">
      <c r="A40" s="22" t="s">
        <v>115</v>
      </c>
      <c r="B40" s="23">
        <v>44835</v>
      </c>
      <c r="C40" s="24" t="s">
        <v>29</v>
      </c>
      <c r="D40" s="22" t="s">
        <v>116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31.9" thickBot="1">
      <c r="A41" s="22" t="s">
        <v>117</v>
      </c>
      <c r="B41" s="23">
        <v>44835</v>
      </c>
      <c r="C41" s="24" t="s">
        <v>29</v>
      </c>
      <c r="D41" s="22" t="s">
        <v>116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31.9" thickBot="1">
      <c r="A42" s="22" t="s">
        <v>118</v>
      </c>
      <c r="B42" s="23">
        <v>44835</v>
      </c>
      <c r="C42" s="24" t="s">
        <v>83</v>
      </c>
      <c r="D42" s="22" t="s">
        <v>84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6.149999999999999" thickBot="1">
      <c r="A43" s="22" t="s">
        <v>119</v>
      </c>
      <c r="B43" s="23">
        <v>44835</v>
      </c>
      <c r="C43" s="24" t="s">
        <v>120</v>
      </c>
      <c r="D43" s="22" t="s">
        <v>121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31.9" thickBot="1">
      <c r="A44" s="22" t="s">
        <v>122</v>
      </c>
      <c r="B44" s="23">
        <v>44835</v>
      </c>
      <c r="C44" s="24" t="s">
        <v>29</v>
      </c>
      <c r="D44" s="22" t="s">
        <v>123</v>
      </c>
      <c r="E44" s="12">
        <v>1</v>
      </c>
      <c r="F44" s="12">
        <v>1</v>
      </c>
      <c r="G44" s="12">
        <v>1</v>
      </c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3</v>
      </c>
      <c r="R44" s="22"/>
    </row>
    <row r="45" spans="1:18" ht="16.149999999999999" thickBot="1">
      <c r="A45" s="22" t="s">
        <v>124</v>
      </c>
      <c r="B45" s="23">
        <v>45078</v>
      </c>
      <c r="C45" s="24" t="s">
        <v>83</v>
      </c>
      <c r="D45" s="22" t="s">
        <v>107</v>
      </c>
      <c r="E45" s="12">
        <v>1</v>
      </c>
      <c r="F45" s="12">
        <v>1</v>
      </c>
      <c r="G45" s="12">
        <v>1</v>
      </c>
      <c r="H45" s="12">
        <v>1</v>
      </c>
      <c r="I45" s="12"/>
      <c r="J45" s="12"/>
      <c r="K45" s="12"/>
      <c r="L45" s="12"/>
      <c r="M45" s="12"/>
      <c r="N45" s="12"/>
      <c r="O45" s="12"/>
      <c r="P45" s="12"/>
      <c r="Q45" s="4">
        <f t="shared" si="0"/>
        <v>4</v>
      </c>
      <c r="R45" s="22"/>
    </row>
    <row r="46" spans="1:18" ht="16.149999999999999" thickBot="1">
      <c r="A46" s="22" t="s">
        <v>125</v>
      </c>
      <c r="B46" s="23">
        <v>45078</v>
      </c>
      <c r="C46" s="24" t="s">
        <v>83</v>
      </c>
      <c r="D46" s="22" t="s">
        <v>107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31.9" thickBot="1">
      <c r="A47" s="22" t="s">
        <v>126</v>
      </c>
      <c r="B47" s="23">
        <v>44835</v>
      </c>
      <c r="C47" s="24" t="s">
        <v>29</v>
      </c>
      <c r="D47" s="22" t="s">
        <v>123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31.9" thickBot="1">
      <c r="A48" s="22" t="s">
        <v>127</v>
      </c>
      <c r="B48" s="23">
        <v>44835</v>
      </c>
      <c r="C48" s="24" t="s">
        <v>128</v>
      </c>
      <c r="D48" s="22" t="s">
        <v>129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31.9" thickBot="1">
      <c r="A49" s="22" t="s">
        <v>130</v>
      </c>
      <c r="B49" s="23">
        <v>44835</v>
      </c>
      <c r="C49" s="24" t="s">
        <v>128</v>
      </c>
      <c r="D49" s="22" t="s">
        <v>129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31.9" thickBot="1">
      <c r="A50" s="22" t="s">
        <v>131</v>
      </c>
      <c r="B50" s="23">
        <v>44835</v>
      </c>
      <c r="C50" s="24" t="s">
        <v>128</v>
      </c>
      <c r="D50" s="22" t="s">
        <v>129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31.9" thickBot="1">
      <c r="A51" s="22" t="s">
        <v>132</v>
      </c>
      <c r="B51" s="23">
        <v>45078</v>
      </c>
      <c r="C51" s="24" t="s">
        <v>83</v>
      </c>
      <c r="D51" s="22" t="s">
        <v>84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31.9" thickBot="1">
      <c r="A52" s="22" t="s">
        <v>133</v>
      </c>
      <c r="B52" s="23">
        <v>45108</v>
      </c>
      <c r="C52" s="24" t="s">
        <v>83</v>
      </c>
      <c r="D52" s="22" t="s">
        <v>84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31.9" thickBot="1">
      <c r="A53" s="22" t="s">
        <v>134</v>
      </c>
      <c r="B53" s="23">
        <v>45108</v>
      </c>
      <c r="C53" s="24" t="s">
        <v>83</v>
      </c>
      <c r="D53" s="22" t="s">
        <v>84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31.9" thickBot="1">
      <c r="A54" s="22" t="s">
        <v>135</v>
      </c>
      <c r="B54" s="23">
        <v>45078</v>
      </c>
      <c r="C54" s="24" t="s">
        <v>83</v>
      </c>
      <c r="D54" s="22" t="s">
        <v>84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31.9" thickBot="1">
      <c r="A55" s="22" t="s">
        <v>136</v>
      </c>
      <c r="B55" s="23">
        <v>44835</v>
      </c>
      <c r="C55" s="24" t="s">
        <v>36</v>
      </c>
      <c r="D55" s="22" t="s">
        <v>137</v>
      </c>
      <c r="E55" s="12"/>
      <c r="F55" s="12">
        <v>1</v>
      </c>
      <c r="G55" s="12">
        <v>1</v>
      </c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2</v>
      </c>
      <c r="R55" s="22"/>
    </row>
    <row r="56" spans="1:18" ht="31.9" thickBot="1">
      <c r="A56" s="22" t="s">
        <v>138</v>
      </c>
      <c r="B56" s="23">
        <v>45244</v>
      </c>
      <c r="C56" s="24" t="s">
        <v>139</v>
      </c>
      <c r="D56" s="22" t="s">
        <v>140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31.9" thickBot="1">
      <c r="A57" s="22" t="s">
        <v>141</v>
      </c>
      <c r="B57" s="23">
        <v>45244</v>
      </c>
      <c r="C57" s="24" t="s">
        <v>139</v>
      </c>
      <c r="D57" s="22" t="s">
        <v>142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31.9" thickBot="1">
      <c r="A58" s="22" t="s">
        <v>143</v>
      </c>
      <c r="B58" s="23">
        <v>45244</v>
      </c>
      <c r="C58" s="24" t="s">
        <v>139</v>
      </c>
      <c r="D58" s="22" t="s">
        <v>144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31.9" thickBot="1">
      <c r="A59" s="22" t="s">
        <v>145</v>
      </c>
      <c r="B59" s="23">
        <v>45231</v>
      </c>
      <c r="C59" s="24" t="s">
        <v>83</v>
      </c>
      <c r="D59" s="22" t="s">
        <v>84</v>
      </c>
      <c r="E59" s="12">
        <v>1</v>
      </c>
      <c r="F59" s="12"/>
      <c r="G59" s="12">
        <v>1</v>
      </c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2</v>
      </c>
      <c r="R59" s="22"/>
    </row>
    <row r="60" spans="1:18" ht="31.9" thickBot="1">
      <c r="A60" s="22" t="s">
        <v>146</v>
      </c>
      <c r="B60" s="23">
        <v>45275</v>
      </c>
      <c r="C60" s="24" t="s">
        <v>83</v>
      </c>
      <c r="D60" s="22" t="s">
        <v>84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31.9" thickBot="1">
      <c r="A61" s="22" t="s">
        <v>147</v>
      </c>
      <c r="B61" s="23">
        <v>45280</v>
      </c>
      <c r="C61" s="24" t="s">
        <v>148</v>
      </c>
      <c r="D61" s="22" t="s">
        <v>149</v>
      </c>
      <c r="E61" s="12">
        <v>1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1</v>
      </c>
      <c r="R61" s="22"/>
    </row>
    <row r="62" spans="1:18" ht="31.9" thickBot="1">
      <c r="A62" s="22" t="s">
        <v>150</v>
      </c>
      <c r="B62" s="23">
        <v>45347</v>
      </c>
      <c r="C62" s="24" t="s">
        <v>83</v>
      </c>
      <c r="D62" s="22" t="s">
        <v>84</v>
      </c>
      <c r="E62" s="12"/>
      <c r="F62" s="12">
        <v>1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1</v>
      </c>
      <c r="R62" s="22"/>
    </row>
    <row r="63" spans="1:18" ht="31.9" thickBot="1">
      <c r="A63" s="22" t="s">
        <v>151</v>
      </c>
      <c r="B63" s="23">
        <v>45348</v>
      </c>
      <c r="C63" s="24" t="s">
        <v>152</v>
      </c>
      <c r="D63" s="22" t="s">
        <v>153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31.9" thickBot="1">
      <c r="A64" s="22" t="s">
        <v>154</v>
      </c>
      <c r="B64" s="23">
        <v>45366</v>
      </c>
      <c r="C64" s="24" t="s">
        <v>29</v>
      </c>
      <c r="D64" s="22" t="s">
        <v>155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31.9" thickBot="1">
      <c r="A65" s="22" t="s">
        <v>156</v>
      </c>
      <c r="B65" s="23">
        <v>45352</v>
      </c>
      <c r="C65" s="24" t="s">
        <v>29</v>
      </c>
      <c r="D65" s="22" t="s">
        <v>157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31.9" thickBot="1">
      <c r="A66" s="22" t="s">
        <v>158</v>
      </c>
      <c r="B66" s="23">
        <v>45352</v>
      </c>
      <c r="C66" s="24" t="s">
        <v>29</v>
      </c>
      <c r="D66" s="22" t="s">
        <v>159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149999999999999" thickBot="1">
      <c r="A67" s="22" t="s">
        <v>160</v>
      </c>
      <c r="B67" s="23">
        <v>45352</v>
      </c>
      <c r="C67" s="24" t="s">
        <v>98</v>
      </c>
      <c r="D67" s="22" t="s">
        <v>161</v>
      </c>
      <c r="E67" s="12"/>
      <c r="F67" s="12">
        <v>1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1</v>
      </c>
      <c r="R67" s="22"/>
    </row>
    <row r="68" spans="1:18" ht="31.9" thickBot="1">
      <c r="A68" s="22" t="s">
        <v>162</v>
      </c>
      <c r="B68" s="23">
        <v>45383</v>
      </c>
      <c r="C68" s="24" t="s">
        <v>29</v>
      </c>
      <c r="D68" s="22" t="s">
        <v>110</v>
      </c>
      <c r="E68" s="12">
        <v>1</v>
      </c>
      <c r="F68" s="12"/>
      <c r="G68" s="12"/>
      <c r="H68" s="12">
        <v>1</v>
      </c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2</v>
      </c>
      <c r="R68" s="22"/>
    </row>
    <row r="69" spans="1:18" ht="16.149999999999999" thickBot="1">
      <c r="A69" s="13" t="s">
        <v>163</v>
      </c>
      <c r="B69" s="15">
        <v>45473</v>
      </c>
      <c r="C69" s="21" t="s">
        <v>164</v>
      </c>
      <c r="D69" s="13" t="s">
        <v>165</v>
      </c>
      <c r="E69" s="12">
        <v>1</v>
      </c>
      <c r="F69" s="12">
        <v>1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2</v>
      </c>
      <c r="R69" s="22"/>
    </row>
    <row r="70" spans="1:18" ht="16.149999999999999" thickBot="1">
      <c r="A70" s="13" t="s">
        <v>166</v>
      </c>
      <c r="B70" s="15">
        <v>45565</v>
      </c>
      <c r="C70" s="21" t="s">
        <v>83</v>
      </c>
      <c r="D70" s="13" t="s">
        <v>107</v>
      </c>
      <c r="E70" s="12"/>
      <c r="F70" s="12"/>
      <c r="G70" s="12"/>
      <c r="H70" s="12">
        <v>1</v>
      </c>
      <c r="I70" s="12"/>
      <c r="J70" s="12"/>
      <c r="K70" s="12"/>
      <c r="L70" s="12"/>
      <c r="M70" s="12"/>
      <c r="N70" s="12"/>
      <c r="O70" s="12"/>
      <c r="P70" s="12"/>
      <c r="Q70" s="4">
        <f t="shared" si="1"/>
        <v>1</v>
      </c>
      <c r="R70" s="22"/>
    </row>
    <row r="71" spans="1:18" ht="16.149999999999999" thickBot="1">
      <c r="A71" s="13" t="s">
        <v>167</v>
      </c>
      <c r="B71" s="15">
        <v>45565</v>
      </c>
      <c r="C71" s="21" t="s">
        <v>83</v>
      </c>
      <c r="D71" s="13" t="s">
        <v>168</v>
      </c>
      <c r="E71" s="12"/>
      <c r="F71" s="12"/>
      <c r="G71" s="12"/>
      <c r="H71" s="12">
        <v>1</v>
      </c>
      <c r="I71" s="12"/>
      <c r="J71" s="12"/>
      <c r="K71" s="12"/>
      <c r="L71" s="12"/>
      <c r="M71" s="12"/>
      <c r="N71" s="12"/>
      <c r="O71" s="12"/>
      <c r="P71" s="12"/>
      <c r="Q71" s="4">
        <f t="shared" si="1"/>
        <v>1</v>
      </c>
      <c r="R71" s="22"/>
    </row>
    <row r="72" spans="1:18" ht="16.149999999999999" thickBot="1">
      <c r="A72" s="13" t="s">
        <v>169</v>
      </c>
      <c r="B72" s="15">
        <v>45518</v>
      </c>
      <c r="C72" s="21" t="s">
        <v>83</v>
      </c>
      <c r="D72" s="13" t="s">
        <v>112</v>
      </c>
      <c r="E72" s="12"/>
      <c r="F72" s="12"/>
      <c r="G72" s="12">
        <v>1</v>
      </c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1</v>
      </c>
      <c r="R72" s="22"/>
    </row>
    <row r="73" spans="1:18" ht="16.149999999999999" thickBot="1">
      <c r="A73" s="13" t="s">
        <v>170</v>
      </c>
      <c r="B73" s="15">
        <v>45519</v>
      </c>
      <c r="C73" s="21" t="s">
        <v>83</v>
      </c>
      <c r="D73" s="13" t="s">
        <v>112</v>
      </c>
      <c r="E73" s="12"/>
      <c r="F73" s="12">
        <v>1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1</v>
      </c>
      <c r="R73" s="22"/>
    </row>
    <row r="74" spans="1:18" ht="16.149999999999999" thickBot="1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149999999999999" thickBot="1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149999999999999" thickBot="1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149999999999999" thickBot="1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149999999999999" thickBot="1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149999999999999" thickBot="1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149999999999999" thickBot="1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149999999999999" thickBot="1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149999999999999" thickBot="1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149999999999999" thickBot="1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149999999999999" thickBot="1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149999999999999" thickBot="1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149999999999999" thickBot="1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149999999999999" thickBot="1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149999999999999" thickBot="1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149999999999999" thickBot="1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149999999999999" thickBot="1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149999999999999" thickBot="1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149999999999999" thickBot="1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149999999999999" thickBot="1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149999999999999" thickBot="1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149999999999999" thickBot="1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149999999999999" thickBot="1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149999999999999" thickBot="1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149999999999999" thickBot="1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149999999999999" thickBot="1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149999999999999" thickBot="1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149999999999999" thickBot="1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149999999999999" thickBot="1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149999999999999" thickBot="1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149999999999999" thickBot="1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149999999999999" thickBot="1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149999999999999" thickBot="1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149999999999999" thickBot="1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149999999999999" thickBot="1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149999999999999" thickBot="1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149999999999999" thickBot="1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149999999999999" thickBot="1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149999999999999" thickBot="1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149999999999999" thickBot="1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149999999999999" thickBot="1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149999999999999" thickBot="1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149999999999999" thickBot="1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149999999999999" thickBot="1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149999999999999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149999999999999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149999999999999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149999999999999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149999999999999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149999999999999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149999999999999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149999999999999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149999999999999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149999999999999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149999999999999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149999999999999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149999999999999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149999999999999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149999999999999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149999999999999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149999999999999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149999999999999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149999999999999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149999999999999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149999999999999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149999999999999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149999999999999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149999999999999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149999999999999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149999999999999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149999999999999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149999999999999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149999999999999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149999999999999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149999999999999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149999999999999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149999999999999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149999999999999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149999999999999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149999999999999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149999999999999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149999999999999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149999999999999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149999999999999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149999999999999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149999999999999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149999999999999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149999999999999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149999999999999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149999999999999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149999999999999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149999999999999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149999999999999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149999999999999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149999999999999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149999999999999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149999999999999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149999999999999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149999999999999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149999999999999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149999999999999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149999999999999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149999999999999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149999999999999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149999999999999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149999999999999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149999999999999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149999999999999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149999999999999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149999999999999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149999999999999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149999999999999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149999999999999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149999999999999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149999999999999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149999999999999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149999999999999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149999999999999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149999999999999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149999999999999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149999999999999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149999999999999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149999999999999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149999999999999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149999999999999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149999999999999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149999999999999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149999999999999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149999999999999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149999999999999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149999999999999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149999999999999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149999999999999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149999999999999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149999999999999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149999999999999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149999999999999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149999999999999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149999999999999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149999999999999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149999999999999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149999999999999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149999999999999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149999999999999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149999999999999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149999999999999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149999999999999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149999999999999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149999999999999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149999999999999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149999999999999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149999999999999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149999999999999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149999999999999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149999999999999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149999999999999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149999999999999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149999999999999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149999999999999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149999999999999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149999999999999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149999999999999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149999999999999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149999999999999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149999999999999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149999999999999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149999999999999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149999999999999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149999999999999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149999999999999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149999999999999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149999999999999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149999999999999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149999999999999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149999999999999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149999999999999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149999999999999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149999999999999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C69:C251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>
      <c r="A1" s="30" t="s">
        <v>171</v>
      </c>
      <c r="B1" s="30"/>
      <c r="C1" s="31"/>
      <c r="D1" s="31"/>
      <c r="E1" s="31"/>
      <c r="F1" s="32"/>
      <c r="J1" t="s">
        <v>172</v>
      </c>
      <c r="K1" t="s">
        <v>173</v>
      </c>
    </row>
    <row r="2" spans="1:11" ht="39.950000000000003" customHeight="1">
      <c r="A2" s="6" t="s">
        <v>12</v>
      </c>
      <c r="B2" s="28" t="s">
        <v>174</v>
      </c>
      <c r="C2" s="29"/>
      <c r="D2" s="29"/>
      <c r="E2" s="29"/>
      <c r="F2" s="33"/>
      <c r="J2" s="9" t="s">
        <v>55</v>
      </c>
      <c r="K2">
        <f>COUNTIF('2. ROSC Active'!C2:C251,J2)</f>
        <v>3</v>
      </c>
    </row>
    <row r="3" spans="1:11" ht="39.950000000000003" customHeight="1">
      <c r="A3" s="26" t="s">
        <v>175</v>
      </c>
      <c r="B3" s="25" t="s">
        <v>83</v>
      </c>
      <c r="C3" s="25" t="s">
        <v>176</v>
      </c>
      <c r="D3" s="25" t="s">
        <v>177</v>
      </c>
      <c r="E3" s="25"/>
      <c r="F3" s="27"/>
      <c r="J3" s="9" t="s">
        <v>178</v>
      </c>
      <c r="K3">
        <f>COUNTIF('2. ROSC Active'!C2:C251,J3)</f>
        <v>0</v>
      </c>
    </row>
    <row r="4" spans="1:11" ht="39.950000000000003" customHeight="1">
      <c r="A4" s="1" t="s">
        <v>179</v>
      </c>
      <c r="B4" s="6" t="s">
        <v>128</v>
      </c>
      <c r="C4" s="6" t="s">
        <v>180</v>
      </c>
      <c r="D4" s="6" t="s">
        <v>181</v>
      </c>
      <c r="E4" s="6" t="s">
        <v>29</v>
      </c>
      <c r="F4" s="7"/>
      <c r="J4" s="9" t="s">
        <v>182</v>
      </c>
      <c r="K4">
        <f>COUNTIF('2. ROSC Active'!C2:C251,J4)</f>
        <v>0</v>
      </c>
    </row>
    <row r="5" spans="1:11" ht="39.950000000000003" customHeight="1">
      <c r="A5" s="1" t="s">
        <v>183</v>
      </c>
      <c r="B5" s="6" t="s">
        <v>75</v>
      </c>
      <c r="C5" s="6" t="s">
        <v>139</v>
      </c>
      <c r="D5" s="6" t="s">
        <v>184</v>
      </c>
      <c r="E5" s="6"/>
      <c r="F5" s="7"/>
      <c r="J5" s="9" t="s">
        <v>185</v>
      </c>
      <c r="K5">
        <f>COUNTIF('2. ROSC Active'!C2:C251,J5)</f>
        <v>0</v>
      </c>
    </row>
    <row r="6" spans="1:11" ht="39.950000000000003" customHeight="1">
      <c r="A6" s="1" t="s">
        <v>186</v>
      </c>
      <c r="B6" s="6" t="s">
        <v>187</v>
      </c>
      <c r="C6" s="6" t="s">
        <v>164</v>
      </c>
      <c r="D6" s="6" t="s">
        <v>188</v>
      </c>
      <c r="E6" s="6"/>
      <c r="F6" s="7"/>
      <c r="J6" s="9" t="s">
        <v>72</v>
      </c>
      <c r="K6">
        <f>COUNTIF('2. ROSC Active'!C2:C251,J6)</f>
        <v>2</v>
      </c>
    </row>
    <row r="7" spans="1:11" ht="51" customHeight="1">
      <c r="A7" s="1" t="s">
        <v>189</v>
      </c>
      <c r="B7" s="6" t="s">
        <v>190</v>
      </c>
      <c r="C7" s="6" t="s">
        <v>191</v>
      </c>
      <c r="D7" s="6" t="s">
        <v>192</v>
      </c>
      <c r="E7" s="6" t="s">
        <v>109</v>
      </c>
      <c r="F7" s="6" t="s">
        <v>152</v>
      </c>
      <c r="J7" s="9" t="s">
        <v>52</v>
      </c>
      <c r="K7">
        <f>COUNTIF('2. ROSC Active'!C2:C251,J7)</f>
        <v>1</v>
      </c>
    </row>
    <row r="8" spans="1:11" ht="48.75" customHeight="1">
      <c r="A8" s="1" t="s">
        <v>193</v>
      </c>
      <c r="B8" s="6" t="s">
        <v>194</v>
      </c>
      <c r="C8" s="6" t="s">
        <v>101</v>
      </c>
      <c r="D8" s="25" t="s">
        <v>195</v>
      </c>
      <c r="E8" s="6" t="s">
        <v>42</v>
      </c>
      <c r="F8" s="6" t="s">
        <v>196</v>
      </c>
      <c r="J8" s="9" t="s">
        <v>197</v>
      </c>
      <c r="K8">
        <f>COUNTIF('2. ROSC Active'!C2:C251,J8)</f>
        <v>0</v>
      </c>
    </row>
    <row r="9" spans="1:11" ht="47.25" customHeight="1">
      <c r="A9" s="1" t="s">
        <v>198</v>
      </c>
      <c r="B9" s="6" t="s">
        <v>58</v>
      </c>
      <c r="C9" s="6" t="s">
        <v>199</v>
      </c>
      <c r="D9" s="6" t="s">
        <v>200</v>
      </c>
      <c r="E9" s="6" t="s">
        <v>98</v>
      </c>
      <c r="F9" s="7"/>
      <c r="J9" s="9" t="s">
        <v>75</v>
      </c>
      <c r="K9">
        <f>COUNTIF('2. ROSC Active'!C2:C251,J9)</f>
        <v>2</v>
      </c>
    </row>
    <row r="10" spans="1:11" ht="39.950000000000003" customHeight="1">
      <c r="A10" s="1" t="s">
        <v>201</v>
      </c>
      <c r="B10" s="6" t="s">
        <v>89</v>
      </c>
      <c r="C10" s="6" t="s">
        <v>86</v>
      </c>
      <c r="D10" s="6" t="s">
        <v>148</v>
      </c>
      <c r="E10" s="6" t="s">
        <v>202</v>
      </c>
      <c r="F10" s="7"/>
      <c r="J10" s="9" t="s">
        <v>139</v>
      </c>
      <c r="K10">
        <f>COUNTIF('2. ROSC Active'!C2:C251,J10)</f>
        <v>3</v>
      </c>
    </row>
    <row r="11" spans="1:11" ht="54.75" customHeight="1">
      <c r="A11" s="1" t="s">
        <v>203</v>
      </c>
      <c r="B11" s="6" t="s">
        <v>64</v>
      </c>
      <c r="C11" s="6" t="s">
        <v>69</v>
      </c>
      <c r="D11" s="6" t="s">
        <v>204</v>
      </c>
      <c r="E11" s="6" t="s">
        <v>45</v>
      </c>
      <c r="F11" s="6" t="s">
        <v>205</v>
      </c>
      <c r="J11" s="9" t="s">
        <v>184</v>
      </c>
      <c r="K11">
        <f>COUNTIF('2. ROSC Active'!C2:C251,J11)</f>
        <v>0</v>
      </c>
    </row>
    <row r="12" spans="1:11" ht="39.950000000000003" customHeight="1">
      <c r="A12" s="1" t="s">
        <v>206</v>
      </c>
      <c r="B12" s="6" t="s">
        <v>207</v>
      </c>
      <c r="C12" s="6" t="s">
        <v>208</v>
      </c>
      <c r="D12" s="6" t="s">
        <v>39</v>
      </c>
      <c r="E12" s="6" t="s">
        <v>104</v>
      </c>
      <c r="F12" s="7"/>
      <c r="J12" s="9" t="s">
        <v>164</v>
      </c>
      <c r="K12">
        <f>COUNTIF('2. ROSC Active'!C2:C251,J12)</f>
        <v>1</v>
      </c>
    </row>
    <row r="13" spans="1:11" ht="39.950000000000003" customHeight="1">
      <c r="A13" s="1" t="s">
        <v>209</v>
      </c>
      <c r="B13" s="6" t="s">
        <v>36</v>
      </c>
      <c r="C13" s="6" t="s">
        <v>210</v>
      </c>
      <c r="D13" s="6"/>
      <c r="E13" s="6"/>
      <c r="F13" s="7"/>
      <c r="J13" s="9" t="s">
        <v>188</v>
      </c>
      <c r="K13">
        <f>COUNTIF('2. ROSC Active'!C2:C251,J13)</f>
        <v>0</v>
      </c>
    </row>
    <row r="14" spans="1:11" ht="39.950000000000003" customHeight="1">
      <c r="A14" s="1" t="s">
        <v>211</v>
      </c>
      <c r="B14" s="6" t="s">
        <v>52</v>
      </c>
      <c r="C14" s="8" t="s">
        <v>185</v>
      </c>
      <c r="D14" s="6" t="s">
        <v>72</v>
      </c>
      <c r="E14" s="6" t="s">
        <v>197</v>
      </c>
      <c r="F14" s="7"/>
      <c r="J14" s="9" t="s">
        <v>187</v>
      </c>
      <c r="K14">
        <f>COUNTIF('2. ROSC Active'!C2:C251,J14)</f>
        <v>0</v>
      </c>
    </row>
    <row r="15" spans="1:11" ht="39.950000000000003" customHeight="1">
      <c r="A15" s="1" t="s">
        <v>212</v>
      </c>
      <c r="B15" s="6" t="s">
        <v>32</v>
      </c>
      <c r="C15" s="6" t="s">
        <v>120</v>
      </c>
      <c r="D15" s="6"/>
      <c r="E15" s="6"/>
      <c r="F15" s="7"/>
      <c r="J15" s="9" t="s">
        <v>195</v>
      </c>
      <c r="K15">
        <f>COUNTIF('2. ROSC Active'!C2:C251,J15)</f>
        <v>0</v>
      </c>
    </row>
    <row r="16" spans="1:11" ht="39.950000000000003" customHeight="1">
      <c r="A16" s="26" t="s">
        <v>213</v>
      </c>
      <c r="B16" s="25" t="s">
        <v>61</v>
      </c>
      <c r="C16" s="25"/>
      <c r="D16" s="25"/>
      <c r="E16" s="25"/>
      <c r="F16" s="7"/>
      <c r="J16" s="9" t="s">
        <v>101</v>
      </c>
      <c r="K16">
        <f>COUNTIF('2. ROSC Active'!C2:C251,J16)</f>
        <v>1</v>
      </c>
    </row>
    <row r="17" spans="1:11" ht="39.950000000000003" customHeight="1">
      <c r="A17" s="26" t="s">
        <v>214</v>
      </c>
      <c r="B17" s="6" t="s">
        <v>55</v>
      </c>
      <c r="C17" s="6" t="s">
        <v>178</v>
      </c>
      <c r="D17" s="6" t="s">
        <v>182</v>
      </c>
      <c r="E17" s="6"/>
      <c r="F17" s="7"/>
      <c r="J17" s="9" t="s">
        <v>194</v>
      </c>
      <c r="K17">
        <f>COUNTIF('2. ROSC Active'!C2:C251,J17)</f>
        <v>0</v>
      </c>
    </row>
    <row r="18" spans="1:11">
      <c r="J18" s="9" t="s">
        <v>196</v>
      </c>
      <c r="K18">
        <f>COUNTIF('2. ROSC Active'!C2:C251,J18)</f>
        <v>0</v>
      </c>
    </row>
    <row r="19" spans="1:11">
      <c r="J19" s="9" t="s">
        <v>42</v>
      </c>
      <c r="K19">
        <f>COUNTIF('2. ROSC Active'!C2:C251,J19)</f>
        <v>1</v>
      </c>
    </row>
    <row r="20" spans="1:11">
      <c r="J20" s="9" t="s">
        <v>148</v>
      </c>
      <c r="K20">
        <f>COUNTIF('2. ROSC Active'!C2:C251,J20)</f>
        <v>1</v>
      </c>
    </row>
    <row r="21" spans="1:11">
      <c r="J21" s="9" t="s">
        <v>86</v>
      </c>
      <c r="K21">
        <f>COUNTIF('2. ROSC Active'!C2:C251,J21)</f>
        <v>1</v>
      </c>
    </row>
    <row r="22" spans="1:11">
      <c r="J22" s="9" t="s">
        <v>89</v>
      </c>
      <c r="K22">
        <f>COUNTIF('2. ROSC Active'!C2:C251,J22)</f>
        <v>1</v>
      </c>
    </row>
    <row r="23" spans="1:11">
      <c r="J23" s="9" t="s">
        <v>202</v>
      </c>
      <c r="K23">
        <f>COUNTIF('2. ROSC Active'!C2:C251,J23)</f>
        <v>0</v>
      </c>
    </row>
    <row r="24" spans="1:11">
      <c r="J24" s="9" t="s">
        <v>207</v>
      </c>
      <c r="K24">
        <f>COUNTIF('2. ROSC Active'!C2:C251,J24)</f>
        <v>0</v>
      </c>
    </row>
    <row r="25" spans="1:11">
      <c r="J25" s="9" t="s">
        <v>104</v>
      </c>
      <c r="K25">
        <f>COUNTIF('2. ROSC Active'!C2:C251,J25)</f>
        <v>1</v>
      </c>
    </row>
    <row r="26" spans="1:11">
      <c r="J26" s="9" t="s">
        <v>39</v>
      </c>
      <c r="K26">
        <f>COUNTIF('2. ROSC Active'!C2:C251,J26)</f>
        <v>1</v>
      </c>
    </row>
    <row r="27" spans="1:11">
      <c r="J27" s="9" t="s">
        <v>208</v>
      </c>
      <c r="K27">
        <f>COUNTIF('2. ROSC Active'!C2:C251,J27)</f>
        <v>0</v>
      </c>
    </row>
    <row r="28" spans="1:11">
      <c r="J28" s="9" t="s">
        <v>45</v>
      </c>
      <c r="K28">
        <f>COUNTIF('2. ROSC Active'!C2:C251,J28)</f>
        <v>1</v>
      </c>
    </row>
    <row r="29" spans="1:11">
      <c r="J29" s="9" t="s">
        <v>69</v>
      </c>
      <c r="K29">
        <f>COUNTIF('2. ROSC Active'!C2:C251,J29)</f>
        <v>2</v>
      </c>
    </row>
    <row r="30" spans="1:11">
      <c r="J30" s="9" t="s">
        <v>204</v>
      </c>
      <c r="K30">
        <f>COUNTIF('2. ROSC Active'!C2:C251,J30)</f>
        <v>0</v>
      </c>
    </row>
    <row r="31" spans="1:11">
      <c r="J31" s="9" t="s">
        <v>64</v>
      </c>
      <c r="K31">
        <f>COUNTIF('2. ROSC Active'!C2:C251,J31)</f>
        <v>1</v>
      </c>
    </row>
    <row r="32" spans="1:11">
      <c r="J32" s="9" t="s">
        <v>205</v>
      </c>
      <c r="K32">
        <f>COUNTIF('2. ROSC Active'!C2:C251,J32)</f>
        <v>0</v>
      </c>
    </row>
    <row r="33" spans="10:11">
      <c r="J33" s="9" t="s">
        <v>61</v>
      </c>
      <c r="K33">
        <f>COUNTIF('2. ROSC Active'!C2:C251,J33)</f>
        <v>1</v>
      </c>
    </row>
    <row r="34" spans="10:11">
      <c r="J34" s="9" t="s">
        <v>176</v>
      </c>
      <c r="K34">
        <f>COUNTIF('2. ROSC Active'!C2:C251,J34)</f>
        <v>0</v>
      </c>
    </row>
    <row r="35" spans="10:11">
      <c r="J35" s="9" t="s">
        <v>177</v>
      </c>
      <c r="K35">
        <f>COUNTIF('2. ROSC Active'!C2:C251,J35)</f>
        <v>0</v>
      </c>
    </row>
    <row r="36" spans="10:11">
      <c r="J36" s="9" t="s">
        <v>83</v>
      </c>
      <c r="K36">
        <f>COUNTIF('2. ROSC Active'!C2:C251,J36)</f>
        <v>17</v>
      </c>
    </row>
    <row r="37" spans="10:11">
      <c r="J37" s="9" t="s">
        <v>180</v>
      </c>
      <c r="K37">
        <f>COUNTIF('2. ROSC Active'!C2:C251,J37)</f>
        <v>0</v>
      </c>
    </row>
    <row r="38" spans="10:11">
      <c r="J38" s="9" t="s">
        <v>181</v>
      </c>
      <c r="K38">
        <f>COUNTIF('2. ROSC Active'!C2:C251,J38)</f>
        <v>0</v>
      </c>
    </row>
    <row r="39" spans="10:11">
      <c r="J39" s="9" t="s">
        <v>29</v>
      </c>
      <c r="K39">
        <f>COUNTIF('2. ROSC Active'!C2:C251,J39)</f>
        <v>11</v>
      </c>
    </row>
    <row r="40" spans="10:11">
      <c r="J40" s="9" t="s">
        <v>128</v>
      </c>
      <c r="K40">
        <f>COUNTIF('2. ROSC Active'!C2:C251,J40)</f>
        <v>3</v>
      </c>
    </row>
    <row r="41" spans="10:11">
      <c r="J41" s="9" t="s">
        <v>192</v>
      </c>
      <c r="K41">
        <f>COUNTIF('2. ROSC Active'!C2:C251,J41)</f>
        <v>0</v>
      </c>
    </row>
    <row r="42" spans="10:11">
      <c r="J42" s="9" t="s">
        <v>215</v>
      </c>
      <c r="K42">
        <f>COUNTIF('2. ROSC Active'!C2:C251,J42)</f>
        <v>0</v>
      </c>
    </row>
    <row r="43" spans="10:11">
      <c r="J43" s="9" t="s">
        <v>152</v>
      </c>
      <c r="K43">
        <f>COUNTIF('2. ROSC Active'!C2:C251,J43)</f>
        <v>1</v>
      </c>
    </row>
    <row r="44" spans="10:11">
      <c r="J44" s="9" t="s">
        <v>191</v>
      </c>
      <c r="K44">
        <f>COUNTIF('2. ROSC Active'!C2:C251,J44)</f>
        <v>0</v>
      </c>
    </row>
    <row r="45" spans="10:11">
      <c r="J45" s="9" t="s">
        <v>109</v>
      </c>
      <c r="K45">
        <f>COUNTIF('2. ROSC Active'!C2:C251,J45)</f>
        <v>1</v>
      </c>
    </row>
    <row r="46" spans="10:11">
      <c r="J46" s="9" t="s">
        <v>98</v>
      </c>
      <c r="K46">
        <f>COUNTIF('2. ROSC Active'!C2:C251,J46)</f>
        <v>2</v>
      </c>
    </row>
    <row r="47" spans="10:11">
      <c r="J47" s="9" t="s">
        <v>199</v>
      </c>
      <c r="K47">
        <f>COUNTIF('2. ROSC Active'!C2:C251,J47)</f>
        <v>0</v>
      </c>
    </row>
    <row r="48" spans="10:11">
      <c r="J48" s="9" t="s">
        <v>58</v>
      </c>
      <c r="K48">
        <f>COUNTIF('2. ROSC Active'!C2:C251,J48)</f>
        <v>4</v>
      </c>
    </row>
    <row r="49" spans="10:11">
      <c r="J49" s="9" t="s">
        <v>200</v>
      </c>
      <c r="K49">
        <f>COUNTIF('2. ROSC Active'!C2:C251,J49)</f>
        <v>0</v>
      </c>
    </row>
    <row r="50" spans="10:11">
      <c r="J50" s="9" t="s">
        <v>36</v>
      </c>
      <c r="K50">
        <f>COUNTIF('2. ROSC Active'!C2:C251,J50)</f>
        <v>6</v>
      </c>
    </row>
    <row r="51" spans="10:11">
      <c r="J51" s="9" t="s">
        <v>210</v>
      </c>
      <c r="K51">
        <f>COUNTIF('2. ROSC Active'!C2:C251,J51)</f>
        <v>0</v>
      </c>
    </row>
    <row r="52" spans="10:11">
      <c r="J52" s="9" t="s">
        <v>32</v>
      </c>
      <c r="K52">
        <f>COUNTIF('2. ROSC Active'!C2:C251,J52)</f>
        <v>1</v>
      </c>
    </row>
    <row r="53" spans="10:11">
      <c r="J53" s="9" t="s">
        <v>120</v>
      </c>
      <c r="K53">
        <f>COUNTIF('2. ROSC Active'!C2:C251,J53)</f>
        <v>1</v>
      </c>
    </row>
    <row r="55" spans="10:11">
      <c r="J55" s="9" t="s">
        <v>216</v>
      </c>
      <c r="K55">
        <f>SUM(K2:K53)</f>
        <v>71</v>
      </c>
    </row>
    <row r="56" spans="10:11">
      <c r="J56" s="9" t="s">
        <v>217</v>
      </c>
      <c r="K56">
        <f>COUNTIF(K2:K53, "&gt;0")</f>
        <v>27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7ED0B1-D997-48EC-8714-EFF5668D13CB}"/>
</file>

<file path=customXml/itemProps2.xml><?xml version="1.0" encoding="utf-8"?>
<ds:datastoreItem xmlns:ds="http://schemas.openxmlformats.org/officeDocument/2006/customXml" ds:itemID="{B5AD47D8-2AAF-4120-B065-6E67F9D70E15}"/>
</file>

<file path=customXml/itemProps3.xml><?xml version="1.0" encoding="utf-8"?>
<ds:datastoreItem xmlns:ds="http://schemas.openxmlformats.org/officeDocument/2006/customXml" ds:itemID="{7E7A61CB-6238-456E-8FE4-68BF6E3820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2024-11-19T14:22:04Z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