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lott/Library/Mobile Documents/com~apple~CloudDocs/Desktop/"/>
    </mc:Choice>
  </mc:AlternateContent>
  <xr:revisionPtr revIDLastSave="0" documentId="8_{FAC97822-9094-2943-89F2-B1493590ED2D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<sst xmlns="http://schemas.openxmlformats.org/spreadsheetml/2006/main" count="245" uniqueCount="162">
  <si>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</si>
  <si>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</si>
  <si>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</si>
  <si>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</si>
  <si>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</si>
  <si>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</si>
  <si>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</si>
  <si>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</si>
  <si>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</si>
  <si>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</si>
  <si>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</si>
  <si>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</si>
  <si>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</si>
  <si>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</si>
  <si>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</si>
  <si>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</si>
  <si>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</si>
  <si>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</si>
  <si>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</si>
  <si>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</si>
  <si>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</si>
  <si>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</si>
  <si>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</si>
  <si>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</si>
  <si>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</si>
  <si>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</si>
  <si>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</si>
  <si>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</si>
  <si>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</si>
  <si>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</si>
  <si>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</si>
  <si>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</si>
  <si>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</si>
  <si>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</si>
  <si>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</si>
  <si>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</si>
  <si>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</si>
  <si>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</si>
  <si>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</si>
  <si>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</si>
  <si>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</si>
  <si>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</si>
  <si>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</si>
  <si>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</si>
  <si>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</si>
  <si>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</si>
  <si>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</si>
  <si>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</si>
  <si>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</si>
  <si>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</si>
  <si>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</si>
  <si>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</si>
  <si>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</si>
  <si>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</si>
  <si>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</si>
  <si>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</si>
  <si>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</si>
  <si>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</si>
  <si>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</si>
  <si>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</si>
  <si>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</si>
  <si>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</si>
  <si>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</si>
  <si>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</si>
  <si>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</si>
  <si>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</si>
  <si>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</si>
  <si>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</si>
  <si>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</si>
  <si>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</si>
  <si>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</si>
  <si>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</si>
  <si>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</si>
  <si>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</si>
  <si>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</si>
  <si>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</si>
  <si>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</si>
  <si>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</si>
  <si>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</si>
  <si>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</si>
  <si>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</si>
  <si>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</si>
  <si>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</si>
  <si>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</si>
  <si>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</si>
  <si>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</si>
  <si>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</si>
  <si>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</si>
  <si>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</si>
  <si>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</si>
  <si>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</si>
  <si>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</si>
  <si>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</si>
  <si>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</si>
  <si>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</si>
  <si>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</si>
  <si>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</si>
  <si>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</si>
  <si>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</si>
  <si>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</si>
  <si>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</si>
  <si>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</si>
  <si>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</si>
  <si>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</si>
  <si>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</si>
  <si>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Ogle/DeKalb ROSC Council</t>
  </si>
  <si>
    <t>Sauk Valley Voices of Recovery</t>
  </si>
  <si>
    <t>114 E. Everett St. , Dixon, IL</t>
  </si>
  <si>
    <t>Gerald Lott/Lauren Metzler</t>
  </si>
  <si>
    <t>779-707-0151</t>
  </si>
  <si>
    <t>gerald.lott@svvor.org  Lauren.metzler@svvor.org</t>
  </si>
  <si>
    <t>Gerald Lott</t>
  </si>
  <si>
    <t>gerald.lott@svvor.org 779-707-0151</t>
  </si>
  <si>
    <t>Ogle and DeKalb Counties</t>
  </si>
  <si>
    <t>Alexandra Ocampo</t>
  </si>
  <si>
    <t xml:space="preserve">Lutheran Social Services of Illinois </t>
  </si>
  <si>
    <t>Ashley Maki</t>
  </si>
  <si>
    <t>Sycamore Police, Northwest Ben Gordon</t>
  </si>
  <si>
    <t>Brooke Plachno</t>
  </si>
  <si>
    <t>Ogle County Probation</t>
  </si>
  <si>
    <t>Cindy Bergstrom</t>
  </si>
  <si>
    <t>Deanna Cada</t>
  </si>
  <si>
    <t>DeKalb Mental Health Board</t>
  </si>
  <si>
    <t>NIU</t>
  </si>
  <si>
    <t>Jeff Helfrich</t>
  </si>
  <si>
    <t>Rochelle Newsleader</t>
  </si>
  <si>
    <t>Joe Simms</t>
  </si>
  <si>
    <t>Ogle County Board</t>
  </si>
  <si>
    <t>Katrina Valencia</t>
  </si>
  <si>
    <t>Sinnissippi Centers</t>
  </si>
  <si>
    <t>Kourtnee Mezo</t>
  </si>
  <si>
    <t>Marta Jarka</t>
  </si>
  <si>
    <t>Northwest Medicine Ben Gordon</t>
  </si>
  <si>
    <t>Michael Dale</t>
  </si>
  <si>
    <t>Rochelle Highschool</t>
  </si>
  <si>
    <t>DeKalb County Probation</t>
  </si>
  <si>
    <t>Penny Stark</t>
  </si>
  <si>
    <t>Recovery Centers of America</t>
  </si>
  <si>
    <t>Rose Gleiter</t>
  </si>
  <si>
    <t>Ruth Carter</t>
  </si>
  <si>
    <t>Hope of Ogle County</t>
  </si>
  <si>
    <t>Shantel Williams</t>
  </si>
  <si>
    <t>Steve Lekkas</t>
  </si>
  <si>
    <t>City of DeKalb Police</t>
  </si>
  <si>
    <t>Melissa McGraw</t>
  </si>
  <si>
    <t>Safe passage DeKalb</t>
  </si>
  <si>
    <t>Delphine Hernandez</t>
  </si>
  <si>
    <t>Melissa Fickling</t>
  </si>
  <si>
    <t>Quortne Hutchings</t>
  </si>
  <si>
    <t>Ashley Dober</t>
  </si>
  <si>
    <t>NICIL</t>
  </si>
  <si>
    <t>Amber Quitno</t>
  </si>
  <si>
    <t>DeKalb County Board</t>
  </si>
  <si>
    <t>Guest</t>
  </si>
  <si>
    <t>Emily Anaya</t>
  </si>
  <si>
    <t>Rochelle Area Community Foundation</t>
  </si>
  <si>
    <t>Cheryl Root</t>
  </si>
  <si>
    <t>Ampact</t>
  </si>
  <si>
    <t>Katelynn Wisner</t>
  </si>
  <si>
    <t>AID</t>
  </si>
  <si>
    <t>Due to funding SVVOR, Deanna cannot be a "member" but she attends and participates</t>
  </si>
  <si>
    <t>Very supportive of ROSC but RACF supports SVVOR financially so I am not sure if she can be and official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</si>
</sst>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 t="s">
        <v>105</v>
      </c>
    </row>
    <row r="2" spans="1:2" ht="33" customHeight="1" x14ac:dyDescent="0.2">
      <c r="A2" s="2" t="s">
        <v>2</v>
      </c>
      <c r="B2" s="14" t="s">
        <v>106</v>
      </c>
    </row>
    <row r="3" spans="1:2" ht="33" customHeight="1" x14ac:dyDescent="0.2">
      <c r="A3" s="5" t="s">
        <v>3</v>
      </c>
      <c r="B3" s="13" t="s">
        <v>107</v>
      </c>
    </row>
    <row r="4" spans="1:2" ht="33" customHeight="1" x14ac:dyDescent="0.2">
      <c r="A4" s="2" t="s">
        <v>13</v>
      </c>
      <c r="B4" s="14" t="s">
        <v>108</v>
      </c>
    </row>
    <row r="5" spans="1:2" ht="33" customHeight="1" x14ac:dyDescent="0.2">
      <c r="A5" s="5" t="s">
        <v>14</v>
      </c>
      <c r="B5" s="13" t="s">
        <v>109</v>
      </c>
    </row>
    <row r="6" spans="1:2" ht="33" customHeight="1" x14ac:dyDescent="0.2">
      <c r="A6" s="2" t="s">
        <v>15</v>
      </c>
      <c r="B6" s="14" t="s">
        <v>110</v>
      </c>
    </row>
    <row r="7" spans="1:2" ht="33" customHeight="1" x14ac:dyDescent="0.2">
      <c r="A7" s="5" t="s">
        <v>12</v>
      </c>
      <c r="B7" s="13" t="s">
        <v>111</v>
      </c>
    </row>
    <row r="8" spans="1:2" ht="33" customHeight="1" x14ac:dyDescent="0.2">
      <c r="A8" s="3" t="s">
        <v>11</v>
      </c>
      <c r="B8" s="14" t="s">
        <v>112</v>
      </c>
    </row>
    <row r="9" spans="1:2" ht="33" customHeight="1" x14ac:dyDescent="0.2">
      <c r="A9" s="5" t="s">
        <v>4</v>
      </c>
      <c r="B9" s="13" t="s">
        <v>113</v>
      </c>
    </row>
    <row r="10" spans="1:2" ht="33" customHeight="1" x14ac:dyDescent="0.2">
      <c r="A10" s="2" t="s">
        <v>5</v>
      </c>
      <c r="B10" s="14">
        <v>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7" workbookViewId="0">
      <selection activeCell="P15" sqref="P13:P15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52" thickBot="1" x14ac:dyDescent="0.2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5" thickBot="1" x14ac:dyDescent="0.25">
      <c r="A3" s="16" t="s">
        <v>114</v>
      </c>
      <c r="B3" s="18">
        <v>45159</v>
      </c>
      <c r="C3" s="24" t="s">
        <v>56</v>
      </c>
      <c r="D3" s="16" t="s">
        <v>115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5" thickBot="1" x14ac:dyDescent="0.25">
      <c r="A4" s="16" t="s">
        <v>116</v>
      </c>
      <c r="B4" s="18">
        <v>44426</v>
      </c>
      <c r="C4" s="24" t="s">
        <v>61</v>
      </c>
      <c r="D4" s="16" t="s">
        <v>117</v>
      </c>
      <c r="E4" s="15">
        <v>1</v>
      </c>
      <c r="F4" s="15">
        <v>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2</v>
      </c>
      <c r="R4" s="25"/>
    </row>
    <row r="5" spans="1:18" ht="35" thickBot="1" x14ac:dyDescent="0.25">
      <c r="A5" s="16" t="s">
        <v>118</v>
      </c>
      <c r="B5" s="18">
        <v>45161</v>
      </c>
      <c r="C5" s="24" t="s">
        <v>44</v>
      </c>
      <c r="D5" s="16" t="s">
        <v>119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8" thickBot="1" x14ac:dyDescent="0.25">
      <c r="A6" s="16" t="s">
        <v>120</v>
      </c>
      <c r="B6" s="18">
        <v>45161</v>
      </c>
      <c r="C6" s="24" t="s">
        <v>46</v>
      </c>
      <c r="D6" s="16" t="s">
        <v>119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69" thickBot="1" x14ac:dyDescent="0.25">
      <c r="A7" s="16" t="s">
        <v>121</v>
      </c>
      <c r="B7" s="18" t="s">
        <v>153</v>
      </c>
      <c r="C7" s="24" t="s">
        <v>36</v>
      </c>
      <c r="D7" s="16" t="s">
        <v>122</v>
      </c>
      <c r="E7" s="15">
        <v>1</v>
      </c>
      <c r="F7" s="15"/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2</v>
      </c>
      <c r="R7" s="25" t="s">
        <v>160</v>
      </c>
    </row>
    <row r="8" spans="1:18" ht="86" thickBot="1" x14ac:dyDescent="0.25">
      <c r="A8" s="16" t="s">
        <v>154</v>
      </c>
      <c r="B8" s="18" t="s">
        <v>153</v>
      </c>
      <c r="C8" s="24" t="s">
        <v>63</v>
      </c>
      <c r="D8" s="16" t="s">
        <v>155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 t="s">
        <v>161</v>
      </c>
    </row>
    <row r="9" spans="1:18" ht="18" thickBot="1" x14ac:dyDescent="0.25">
      <c r="A9" s="16" t="s">
        <v>156</v>
      </c>
      <c r="B9" s="18" t="s">
        <v>153</v>
      </c>
      <c r="C9" s="24"/>
      <c r="D9" s="16" t="s">
        <v>157</v>
      </c>
      <c r="E9" s="15">
        <v>1</v>
      </c>
      <c r="F9" s="15">
        <v>1</v>
      </c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3</v>
      </c>
      <c r="R9" s="25"/>
    </row>
    <row r="10" spans="1:18" ht="18" thickBot="1" x14ac:dyDescent="0.25">
      <c r="A10" s="16" t="s">
        <v>124</v>
      </c>
      <c r="B10" s="18">
        <v>45166</v>
      </c>
      <c r="C10" s="24" t="s">
        <v>83</v>
      </c>
      <c r="D10" s="16" t="s">
        <v>125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5" thickBot="1" x14ac:dyDescent="0.25">
      <c r="A11" s="16" t="s">
        <v>126</v>
      </c>
      <c r="B11" s="18">
        <v>45153</v>
      </c>
      <c r="C11" s="24" t="s">
        <v>29</v>
      </c>
      <c r="D11" s="16" t="s">
        <v>127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8" thickBot="1" x14ac:dyDescent="0.25">
      <c r="A12" s="16" t="s">
        <v>128</v>
      </c>
      <c r="B12" s="18">
        <v>45163</v>
      </c>
      <c r="C12" s="24" t="s">
        <v>60</v>
      </c>
      <c r="D12" s="16" t="s">
        <v>129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5" thickBot="1" x14ac:dyDescent="0.25">
      <c r="A13" s="16" t="s">
        <v>130</v>
      </c>
      <c r="B13" s="18">
        <v>45558</v>
      </c>
      <c r="C13" s="24" t="s">
        <v>31</v>
      </c>
      <c r="D13" s="16" t="s">
        <v>129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7" thickBot="1" x14ac:dyDescent="0.25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5" thickBot="1" x14ac:dyDescent="0.25">
      <c r="A15" s="16" t="s">
        <v>131</v>
      </c>
      <c r="B15" s="18">
        <v>45166</v>
      </c>
      <c r="C15" s="24" t="s">
        <v>31</v>
      </c>
      <c r="D15" s="16" t="s">
        <v>132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8" thickBot="1" x14ac:dyDescent="0.25">
      <c r="A16" s="16" t="s">
        <v>133</v>
      </c>
      <c r="B16" s="18">
        <v>45167</v>
      </c>
      <c r="C16" s="24" t="s">
        <v>51</v>
      </c>
      <c r="D16" s="16" t="s">
        <v>134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5" thickBot="1" x14ac:dyDescent="0.25">
      <c r="A17" s="16" t="s">
        <v>158</v>
      </c>
      <c r="B17" s="18" t="s">
        <v>153</v>
      </c>
      <c r="C17" s="24" t="s">
        <v>82</v>
      </c>
      <c r="D17" s="16" t="s">
        <v>159</v>
      </c>
      <c r="E17" s="15"/>
      <c r="F17" s="15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17" thickBot="1" x14ac:dyDescent="0.2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5" thickBot="1" x14ac:dyDescent="0.25">
      <c r="A19" s="16" t="s">
        <v>136</v>
      </c>
      <c r="B19" s="18">
        <v>45183</v>
      </c>
      <c r="C19" s="24" t="s">
        <v>31</v>
      </c>
      <c r="D19" s="16" t="s">
        <v>137</v>
      </c>
      <c r="E19" s="15"/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35" thickBot="1" x14ac:dyDescent="0.25">
      <c r="A20" s="16" t="s">
        <v>138</v>
      </c>
      <c r="B20" s="18">
        <v>45159</v>
      </c>
      <c r="C20" s="24" t="s">
        <v>59</v>
      </c>
      <c r="D20" s="16" t="s">
        <v>115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35" thickBot="1" x14ac:dyDescent="0.25">
      <c r="A21" s="16" t="s">
        <v>139</v>
      </c>
      <c r="B21" s="18">
        <v>45180</v>
      </c>
      <c r="C21" s="24" t="s">
        <v>81</v>
      </c>
      <c r="D21" s="16" t="s">
        <v>140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8" thickBot="1" x14ac:dyDescent="0.25">
      <c r="A22" s="16" t="s">
        <v>141</v>
      </c>
      <c r="B22" s="18">
        <v>45191</v>
      </c>
      <c r="C22" s="24" t="s">
        <v>46</v>
      </c>
      <c r="D22" s="16" t="s">
        <v>135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5" thickBot="1" x14ac:dyDescent="0.25">
      <c r="A23" s="16" t="s">
        <v>142</v>
      </c>
      <c r="B23" s="18">
        <v>45527</v>
      </c>
      <c r="C23" s="24" t="s">
        <v>37</v>
      </c>
      <c r="D23" s="16" t="s">
        <v>143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5" thickBot="1" x14ac:dyDescent="0.25">
      <c r="A24" s="16" t="s">
        <v>144</v>
      </c>
      <c r="B24" s="18">
        <v>45204</v>
      </c>
      <c r="C24" s="24" t="s">
        <v>82</v>
      </c>
      <c r="D24" s="16" t="s">
        <v>145</v>
      </c>
      <c r="E24" s="15"/>
      <c r="F24" s="15">
        <v>1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18" thickBot="1" x14ac:dyDescent="0.25">
      <c r="A25" s="16" t="s">
        <v>146</v>
      </c>
      <c r="B25" s="18">
        <v>45204</v>
      </c>
      <c r="C25" s="24"/>
      <c r="D25" s="16"/>
      <c r="E25" s="15">
        <v>1</v>
      </c>
      <c r="F25" s="15">
        <v>1</v>
      </c>
      <c r="G25" s="15">
        <v>1</v>
      </c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3</v>
      </c>
      <c r="R25" s="25"/>
    </row>
    <row r="26" spans="1:18" ht="35" thickBot="1" x14ac:dyDescent="0.25">
      <c r="A26" s="16" t="s">
        <v>147</v>
      </c>
      <c r="B26" s="18">
        <v>45267</v>
      </c>
      <c r="C26" s="24" t="s">
        <v>50</v>
      </c>
      <c r="D26" s="16" t="s">
        <v>123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5" thickBot="1" x14ac:dyDescent="0.25">
      <c r="A27" s="16" t="s">
        <v>148</v>
      </c>
      <c r="B27" s="18">
        <v>45267</v>
      </c>
      <c r="C27" s="24" t="s">
        <v>50</v>
      </c>
      <c r="D27" s="16" t="s">
        <v>123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5" thickBot="1" x14ac:dyDescent="0.25">
      <c r="A28" s="16" t="s">
        <v>149</v>
      </c>
      <c r="B28" s="18">
        <v>45267</v>
      </c>
      <c r="C28" s="24" t="s">
        <v>82</v>
      </c>
      <c r="D28" s="16" t="s">
        <v>150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7" thickBot="1" x14ac:dyDescent="0.2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5" thickBot="1" x14ac:dyDescent="0.25">
      <c r="A30" s="16" t="s">
        <v>151</v>
      </c>
      <c r="B30" s="18">
        <v>45295</v>
      </c>
      <c r="C30" s="24" t="s">
        <v>29</v>
      </c>
      <c r="D30" s="16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7" thickBot="1" x14ac:dyDescent="0.2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7" thickBot="1" x14ac:dyDescent="0.2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7" thickBot="1" x14ac:dyDescent="0.2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7" thickBot="1" x14ac:dyDescent="0.2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7" thickBot="1" x14ac:dyDescent="0.2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7" thickBot="1" x14ac:dyDescent="0.2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7" thickBot="1" x14ac:dyDescent="0.2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7" thickBot="1" x14ac:dyDescent="0.2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7" thickBot="1" x14ac:dyDescent="0.2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7" thickBot="1" x14ac:dyDescent="0.2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7" thickBot="1" x14ac:dyDescent="0.2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7" thickBot="1" x14ac:dyDescent="0.2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7" thickBot="1" x14ac:dyDescent="0.2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7" thickBot="1" x14ac:dyDescent="0.2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7" thickBot="1" x14ac:dyDescent="0.2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7" thickBot="1" x14ac:dyDescent="0.2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7" thickBot="1" x14ac:dyDescent="0.2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7" thickBot="1" x14ac:dyDescent="0.2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7" thickBot="1" x14ac:dyDescent="0.2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7" thickBot="1" x14ac:dyDescent="0.2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7" thickBot="1" x14ac:dyDescent="0.2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7" thickBot="1" x14ac:dyDescent="0.2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7" thickBot="1" x14ac:dyDescent="0.2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7" thickBot="1" x14ac:dyDescent="0.2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7" thickBot="1" x14ac:dyDescent="0.2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7" thickBot="1" x14ac:dyDescent="0.2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7" thickBot="1" x14ac:dyDescent="0.2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abSelected="1"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40" customHeight="1" x14ac:dyDescent="0.2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40" customHeight="1" x14ac:dyDescent="0.2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1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2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0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0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40" customHeight="1" x14ac:dyDescent="0.2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0</v>
      </c>
    </row>
    <row r="15" spans="1:11" ht="40" customHeight="1" x14ac:dyDescent="0.2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1</v>
      </c>
    </row>
    <row r="16" spans="1:11" ht="40" customHeight="1" x14ac:dyDescent="0.2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2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">
      <c r="J18" s="12" t="s">
        <v>68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0</v>
      </c>
    </row>
    <row r="20" spans="1:11" x14ac:dyDescent="0.2">
      <c r="J20" s="12" t="s">
        <v>35</v>
      </c>
      <c r="K20">
        <f>COUNTIF('2. ROSC Active'!C2:C251,J20)</f>
        <v>0</v>
      </c>
    </row>
    <row r="21" spans="1:11" x14ac:dyDescent="0.2">
      <c r="J21" s="12" t="s">
        <v>40</v>
      </c>
      <c r="K21">
        <f>COUNTIF('2. ROSC Active'!C2:C251,J21)</f>
        <v>0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60</v>
      </c>
      <c r="K23">
        <f>COUNTIF('2. ROSC Active'!C2:C251,J23)</f>
        <v>1</v>
      </c>
    </row>
    <row r="24" spans="1:11" x14ac:dyDescent="0.2">
      <c r="J24" s="12" t="s">
        <v>44</v>
      </c>
      <c r="K24">
        <f>COUNTIF('2. ROSC Active'!C2:C251,J24)</f>
        <v>1</v>
      </c>
    </row>
    <row r="25" spans="1:11" x14ac:dyDescent="0.2">
      <c r="J25" s="12" t="s">
        <v>62</v>
      </c>
      <c r="K25">
        <f>COUNTIF('2. ROSC Active'!C2:C251,J25)</f>
        <v>0</v>
      </c>
    </row>
    <row r="26" spans="1:11" x14ac:dyDescent="0.2">
      <c r="J26" s="12" t="s">
        <v>46</v>
      </c>
      <c r="K26">
        <f>COUNTIF('2. ROSC Active'!C2:C251,J26)</f>
        <v>2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1</v>
      </c>
    </row>
    <row r="31" spans="1:11" x14ac:dyDescent="0.2">
      <c r="J31" s="12" t="s">
        <v>37</v>
      </c>
      <c r="K31">
        <f>COUNTIF('2. ROSC Active'!C2:C251,J31)</f>
        <v>1</v>
      </c>
    </row>
    <row r="32" spans="1:11" x14ac:dyDescent="0.2">
      <c r="J32" s="12" t="s">
        <v>61</v>
      </c>
      <c r="K32">
        <f>COUNTIF('2. ROSC Active'!C2:C251,J32)</f>
        <v>1</v>
      </c>
    </row>
    <row r="33" spans="10:11" x14ac:dyDescent="0.2">
      <c r="J33" s="12" t="s">
        <v>83</v>
      </c>
      <c r="K33">
        <f>COUNTIF('2. ROSC Active'!C2:C251,J33)</f>
        <v>1</v>
      </c>
    </row>
    <row r="34" spans="10:11" x14ac:dyDescent="0.2">
      <c r="J34" s="12" t="s">
        <v>76</v>
      </c>
      <c r="K34">
        <f>COUNTIF('2. ROSC Active'!C2:C251,J34)</f>
        <v>0</v>
      </c>
    </row>
    <row r="35" spans="10:11" x14ac:dyDescent="0.2">
      <c r="J35" s="12" t="s">
        <v>77</v>
      </c>
      <c r="K35">
        <f>COUNTIF('2. ROSC Active'!C2:C251,J35)</f>
        <v>0</v>
      </c>
    </row>
    <row r="36" spans="10:11" x14ac:dyDescent="0.2">
      <c r="J36" s="12" t="s">
        <v>75</v>
      </c>
      <c r="K36">
        <f>COUNTIF('2. ROSC Active'!C2:C251,J36)</f>
        <v>0</v>
      </c>
    </row>
    <row r="37" spans="10:11" x14ac:dyDescent="0.2">
      <c r="J37" s="12" t="s">
        <v>67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0</v>
      </c>
    </row>
    <row r="39" spans="10:11" x14ac:dyDescent="0.2">
      <c r="J39" s="12" t="s">
        <v>20</v>
      </c>
      <c r="K39">
        <f>COUNTIF('2. ROSC Active'!C2:C251,J39)</f>
        <v>0</v>
      </c>
    </row>
    <row r="40" spans="10:11" x14ac:dyDescent="0.2">
      <c r="J40" s="12" t="s">
        <v>18</v>
      </c>
      <c r="K40">
        <f>COUNTIF('2. ROSC Active'!C2:C251,J40)</f>
        <v>0</v>
      </c>
    </row>
    <row r="41" spans="10:11" x14ac:dyDescent="0.2">
      <c r="J41" s="12" t="s">
        <v>73</v>
      </c>
      <c r="K41">
        <f>COUNTIF('2. ROSC Active'!C2:C251,J41)</f>
        <v>0</v>
      </c>
    </row>
    <row r="42" spans="10:11" x14ac:dyDescent="0.2">
      <c r="J42" s="12" t="s">
        <v>85</v>
      </c>
      <c r="K42">
        <f>COUNTIF('2. ROSC Active'!C2:C251,J42)</f>
        <v>0</v>
      </c>
    </row>
    <row r="43" spans="10:11" x14ac:dyDescent="0.2">
      <c r="J43" s="12" t="s">
        <v>82</v>
      </c>
      <c r="K43">
        <f>COUNTIF('2. ROSC Active'!C2:C251,J43)</f>
        <v>3</v>
      </c>
    </row>
    <row r="44" spans="10:11" x14ac:dyDescent="0.2">
      <c r="J44" s="12" t="s">
        <v>72</v>
      </c>
      <c r="K44">
        <f>COUNTIF('2. ROSC Active'!C2:C251,J44)</f>
        <v>0</v>
      </c>
    </row>
    <row r="45" spans="10:11" x14ac:dyDescent="0.2">
      <c r="J45" s="12" t="s">
        <v>81</v>
      </c>
      <c r="K45">
        <f>COUNTIF('2. ROSC Active'!C2:C251,J45)</f>
        <v>1</v>
      </c>
    </row>
    <row r="46" spans="10:11" x14ac:dyDescent="0.2">
      <c r="J46" s="12" t="s">
        <v>59</v>
      </c>
      <c r="K46">
        <f>COUNTIF('2. ROSC Active'!C2:C251,J46)</f>
        <v>1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3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64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0</v>
      </c>
    </row>
    <row r="53" spans="10:11" x14ac:dyDescent="0.2">
      <c r="J53" s="12" t="s">
        <v>66</v>
      </c>
      <c r="K53">
        <f>COUNTIF('2. ROSC Active'!C2:C251,J53)</f>
        <v>0</v>
      </c>
    </row>
    <row r="55" spans="10:11" x14ac:dyDescent="0.2">
      <c r="J55" s="12" t="s">
        <v>89</v>
      </c>
      <c r="K55">
        <f>SUM(K2:K53)</f>
        <v>24</v>
      </c>
    </row>
    <row r="56" spans="10:11" x14ac:dyDescent="0.2">
      <c r="J56" s="12" t="s">
        <v>88</v>
      </c>
      <c r="K56">
        <f>COUNTIF(K2:K53, "&gt;0")</f>
        <v>17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0F1B0F7E-4FD1-40FA-AD07-8D2990C75756}"/>
</file>

<file path=customXml/itemProps2.xml><?xml version="1.0" encoding="utf-8"?>
<ds:datastoreItem xmlns:ds="http://schemas.openxmlformats.org/officeDocument/2006/customXml" ds:itemID="{1DCA4A2F-1912-491A-9CF9-8B60C595F9CB}"/>
</file>

<file path=customXml/itemProps3.xml><?xml version="1.0" encoding="utf-8"?>
<ds:datastoreItem xmlns:ds="http://schemas.openxmlformats.org/officeDocument/2006/customXml" ds:itemID="{A55F4AE5-582E-4F37-BE7A-ADB438505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gerald Lott</cp:lastModifiedBy>
  <cp:lastPrinted>2022-06-10T23:39:20Z</cp:lastPrinted>
  <dcterms:created xsi:type="dcterms:W3CDTF">2022-05-19T17:55:56Z</dcterms:created>
  <dcterms:modified xsi:type="dcterms:W3CDTF">2024-11-25T14:15:19Z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