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3C059A10-D6CD-4351-9FEA-1FB3A81C43F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07" i="3"/>
  <c r="Q88" i="3"/>
  <c r="Q50" i="3"/>
  <c r="Q87" i="3"/>
  <c r="Q46" i="3"/>
  <c r="Q11" i="3"/>
  <c r="Q41" i="3"/>
  <c r="Q33" i="3"/>
  <c r="Q63" i="3"/>
  <c r="Q110" i="3"/>
  <c r="Q15" i="3"/>
  <c r="Q19" i="3"/>
  <c r="Q92" i="3"/>
  <c r="Q17" i="3"/>
  <c r="Q61" i="3"/>
  <c r="Q23" i="3"/>
  <c r="Q6" i="3"/>
  <c r="Q2" i="3"/>
  <c r="Q9" i="3"/>
  <c r="Q64" i="3"/>
  <c r="Q8" i="3"/>
  <c r="Q16" i="3"/>
  <c r="Q106" i="3"/>
  <c r="Q105" i="3"/>
  <c r="Q104" i="3"/>
  <c r="Q103" i="3"/>
  <c r="Q102" i="3"/>
  <c r="Q101" i="3"/>
  <c r="Q100" i="3"/>
  <c r="Q99" i="3"/>
  <c r="Q113" i="3"/>
  <c r="Q98" i="3"/>
  <c r="Q97" i="3"/>
  <c r="Q96" i="3"/>
  <c r="Q95" i="3"/>
  <c r="Q94" i="3"/>
  <c r="Q93" i="3"/>
  <c r="Q91" i="3"/>
  <c r="Q90" i="3"/>
  <c r="Q89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2" i="3"/>
  <c r="Q112" i="3"/>
  <c r="Q60" i="3"/>
  <c r="Q59" i="3"/>
  <c r="Q111" i="3"/>
  <c r="Q109" i="3"/>
  <c r="Q58" i="3"/>
  <c r="Q108" i="3"/>
  <c r="Q57" i="3"/>
  <c r="Q56" i="3"/>
  <c r="Q55" i="3"/>
  <c r="Q54" i="3"/>
  <c r="Q53" i="3"/>
  <c r="Q52" i="3"/>
  <c r="Q51" i="3"/>
  <c r="Q49" i="3"/>
  <c r="Q48" i="3"/>
  <c r="Q47" i="3"/>
  <c r="Q45" i="3"/>
  <c r="Q44" i="3"/>
  <c r="Q43" i="3"/>
  <c r="Q42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2" i="3"/>
  <c r="Q21" i="3"/>
  <c r="Q20" i="3"/>
  <c r="Q18" i="3"/>
  <c r="Q14" i="3"/>
  <c r="Q13" i="3"/>
  <c r="Q12" i="3"/>
  <c r="Q10" i="3"/>
  <c r="Q7" i="3"/>
  <c r="Q5" i="3"/>
  <c r="Q4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3" i="3"/>
  <c r="K56" i="4" l="1"/>
  <c r="K55" i="4"/>
</calcChain>
</file>

<file path=xl/sharedStrings.xml><?xml version="1.0" encoding="utf-8"?>
<sst xmlns="http://schemas.openxmlformats.org/spreadsheetml/2006/main" count="483" uniqueCount="279">
  <si>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</si>
  <si>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</si>
  <si>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</si>
  <si>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</si>
  <si>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</si>
  <si>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</si>
  <si>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</si>
  <si>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</si>
  <si>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</si>
  <si>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</si>
  <si>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</si>
  <si>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</si>
  <si>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</si>
  <si>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</si>
  <si>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</si>
  <si>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</si>
  <si>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</si>
  <si>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</si>
  <si>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</si>
  <si>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</si>
  <si>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</si>
  <si>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</si>
  <si>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</si>
  <si>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</si>
  <si>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</si>
  <si>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</si>
  <si>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</si>
  <si>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</si>
  <si>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</si>
  <si>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</si>
  <si>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</si>
  <si>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</si>
  <si>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</si>
  <si>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</si>
  <si>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</si>
  <si>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</si>
  <si>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</si>
  <si>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</si>
  <si>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</si>
  <si>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</si>
  <si>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</si>
  <si>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</si>
  <si>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</si>
  <si>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</si>
  <si>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</si>
  <si>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</si>
  <si>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</si>
  <si>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</si>
  <si>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</si>
  <si>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</si>
  <si>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</si>
  <si>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</si>
  <si>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</si>
  <si>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</si>
  <si>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</si>
  <si>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</si>
  <si>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</si>
  <si>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</si>
  <si>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</si>
  <si>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</si>
  <si>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</si>
  <si>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</si>
  <si>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</si>
  <si>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</si>
  <si>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</si>
  <si>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</si>
  <si>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</si>
  <si>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</si>
  <si>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</si>
  <si>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</si>
  <si>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</si>
  <si>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</si>
  <si>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</si>
  <si>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</si>
  <si>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</si>
  <si>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</si>
  <si>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</si>
  <si>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</si>
  <si>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</si>
  <si>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</si>
  <si>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</si>
  <si>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</si>
  <si>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</si>
  <si>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</si>
  <si>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</si>
  <si>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</si>
  <si>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</si>
  <si>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</si>
  <si>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</si>
  <si>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</si>
  <si>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</si>
  <si>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</si>
  <si>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</si>
  <si>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</si>
  <si>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</si>
  <si>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</si>
  <si>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</si>
  <si>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</si>
  <si>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</si>
  <si>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</si>
  <si>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</si>
  <si>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</si>
  <si>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Alice Fitzsimmons</t>
  </si>
  <si>
    <t>Lost &amp; Found Ministries</t>
  </si>
  <si>
    <t>Alicia A. Moesner</t>
  </si>
  <si>
    <t>CHS-RCORP Grant</t>
  </si>
  <si>
    <t>Alyssa Cline</t>
  </si>
  <si>
    <t xml:space="preserve">Centerstone </t>
  </si>
  <si>
    <t>Amanda Zinkgraf</t>
  </si>
  <si>
    <t>Angela Holloway</t>
  </si>
  <si>
    <t>MERC-ROSC</t>
  </si>
  <si>
    <t>Becky Albers</t>
  </si>
  <si>
    <t>GHS Counselor</t>
  </si>
  <si>
    <t>Beverly Holland</t>
  </si>
  <si>
    <t>Region 5 Technical Assistant</t>
  </si>
  <si>
    <t>Bill Archibald</t>
  </si>
  <si>
    <t>Mayor Smithboro</t>
  </si>
  <si>
    <t>Chelsey Scott</t>
  </si>
  <si>
    <t>Prairie Counseling Center</t>
  </si>
  <si>
    <t>Christina (Foster) Beegle</t>
  </si>
  <si>
    <t>Chuck Bersin</t>
  </si>
  <si>
    <t>Cindy Crouch</t>
  </si>
  <si>
    <t>HSHS Hospital</t>
  </si>
  <si>
    <t>Craig Loddecke</t>
  </si>
  <si>
    <t>PAL Group/Family Support</t>
  </si>
  <si>
    <t>Curt Goodin</t>
  </si>
  <si>
    <t>Daniel Hutchinson</t>
  </si>
  <si>
    <t>CHS-ROSC Supervisor</t>
  </si>
  <si>
    <t>Danielle Voelkel</t>
  </si>
  <si>
    <t>Chestnut Health Systems</t>
  </si>
  <si>
    <t>David Bilyeu</t>
  </si>
  <si>
    <t>Deb Sewing</t>
  </si>
  <si>
    <t>Chief of Probation</t>
  </si>
  <si>
    <t>Debra Beckmann</t>
  </si>
  <si>
    <t>TAC-ROSC</t>
  </si>
  <si>
    <t>Dee Armes</t>
  </si>
  <si>
    <t>New Head of Ministerial All</t>
  </si>
  <si>
    <t>Diane Borawski</t>
  </si>
  <si>
    <t>NAMI</t>
  </si>
  <si>
    <t>Donna Dothager</t>
  </si>
  <si>
    <t>Donna Nahlik</t>
  </si>
  <si>
    <t>Donnis Campbell</t>
  </si>
  <si>
    <t>CHS-Peer Recovery Coach</t>
  </si>
  <si>
    <t>Dora Mann</t>
  </si>
  <si>
    <t>State's Attorney</t>
  </si>
  <si>
    <t>Dusty Hanner</t>
  </si>
  <si>
    <t>Elaine McNamara</t>
  </si>
  <si>
    <t>DJ/Podcaster</t>
  </si>
  <si>
    <t>Elizabeth McQuaid</t>
  </si>
  <si>
    <t>CHS-Narcan</t>
  </si>
  <si>
    <t>Gene Dunkley</t>
  </si>
  <si>
    <t>Greenville University</t>
  </si>
  <si>
    <t>Gina Boente</t>
  </si>
  <si>
    <t>Probation Officer</t>
  </si>
  <si>
    <t>Guy Gomez</t>
  </si>
  <si>
    <t>DEA</t>
  </si>
  <si>
    <t>Helo Oidjarv</t>
  </si>
  <si>
    <t>James Leitschuh</t>
  </si>
  <si>
    <t>Sheriff</t>
  </si>
  <si>
    <t>Jamie Armstrong</t>
  </si>
  <si>
    <t>AMARE</t>
  </si>
  <si>
    <t>Jeff Gipson</t>
  </si>
  <si>
    <t>Jennifer Noel</t>
  </si>
  <si>
    <t>Bond County Transit</t>
  </si>
  <si>
    <t>Johanna Gonzalez</t>
  </si>
  <si>
    <t>SAMSA</t>
  </si>
  <si>
    <t>Josh Hill</t>
  </si>
  <si>
    <t>Chief Sheriff's Deputy</t>
  </si>
  <si>
    <t>Julie Herr</t>
  </si>
  <si>
    <t>CHS-RSUPIC</t>
  </si>
  <si>
    <t>Julie Pohlman</t>
  </si>
  <si>
    <t>CHS-ROSC Tech Asst</t>
  </si>
  <si>
    <t>Kaleen Dunbar</t>
  </si>
  <si>
    <t>Karen Tilashalski</t>
  </si>
  <si>
    <t>Katie Anderson</t>
  </si>
  <si>
    <t>Kelly Jefferson</t>
  </si>
  <si>
    <t>Kristen Voyles</t>
  </si>
  <si>
    <t>HSHS-ER Nurse</t>
  </si>
  <si>
    <t>Laura Stine</t>
  </si>
  <si>
    <t>Simple Room</t>
  </si>
  <si>
    <t>Linda Methvin</t>
  </si>
  <si>
    <t>Lindsay Minor</t>
  </si>
  <si>
    <t>MMCR-ROSC</t>
  </si>
  <si>
    <t>Mariah Horton</t>
  </si>
  <si>
    <t>Marianne Drainer</t>
  </si>
  <si>
    <t>Mark Knott</t>
  </si>
  <si>
    <t>Megan Miller</t>
  </si>
  <si>
    <t>Melissa Marti</t>
  </si>
  <si>
    <t>Melissa Monte</t>
  </si>
  <si>
    <t>Michelle Dettwiler</t>
  </si>
  <si>
    <t>Michelle Miller</t>
  </si>
  <si>
    <t>Monique Brunious</t>
  </si>
  <si>
    <t>BCRC Coordinator</t>
  </si>
  <si>
    <t>Naomi Fulton</t>
  </si>
  <si>
    <t>CHS-Recovery Coach</t>
  </si>
  <si>
    <t>Nellie Baity</t>
  </si>
  <si>
    <t>ROSC-TAC</t>
  </si>
  <si>
    <t>Nicki Schoonover</t>
  </si>
  <si>
    <t>October Weiss</t>
  </si>
  <si>
    <t>Onaliesa Luebbers</t>
  </si>
  <si>
    <t>Patrice White</t>
  </si>
  <si>
    <t>Bibleway Church</t>
  </si>
  <si>
    <t>Patrick Miller</t>
  </si>
  <si>
    <t>Core Communities</t>
  </si>
  <si>
    <t>Patrick Small</t>
  </si>
  <si>
    <t>HSHS-Highland</t>
  </si>
  <si>
    <t>Rachel Tanner</t>
  </si>
  <si>
    <t>Rebecca Klitzke</t>
  </si>
  <si>
    <t>Robert Dunbar</t>
  </si>
  <si>
    <t>Sandi Laurent</t>
  </si>
  <si>
    <t>Kaskaskia College</t>
  </si>
  <si>
    <t>Sandy Bellegante</t>
  </si>
  <si>
    <t>Sarah Hulbert</t>
  </si>
  <si>
    <t>Savannah Welch</t>
  </si>
  <si>
    <t>Shane Pinnell</t>
  </si>
  <si>
    <t>Shawn Foles</t>
  </si>
  <si>
    <t>Sheena Langhauser</t>
  </si>
  <si>
    <t>BJC</t>
  </si>
  <si>
    <t>Stacy Nonn</t>
  </si>
  <si>
    <t>Stacy Seitz</t>
  </si>
  <si>
    <t>Centerstone-Clinical Dir</t>
  </si>
  <si>
    <t>Teresa Cornelius</t>
  </si>
  <si>
    <t>HSHS-Head of Nursing</t>
  </si>
  <si>
    <t>Toni Randall</t>
  </si>
  <si>
    <t>Tony Brooks</t>
  </si>
  <si>
    <t>Bond County Coroner</t>
  </si>
  <si>
    <t>Tonya Roberts</t>
  </si>
  <si>
    <t>MERS Goodwill</t>
  </si>
  <si>
    <t>Tracy Dones</t>
  </si>
  <si>
    <t>Tricia Hogan</t>
  </si>
  <si>
    <t>Valerie Rasche</t>
  </si>
  <si>
    <t>CHS-Leadership Center</t>
  </si>
  <si>
    <t>Veneta Wadlow</t>
  </si>
  <si>
    <t>Riverbend Families</t>
  </si>
  <si>
    <t>Advisory Board</t>
  </si>
  <si>
    <t>DOPP/OEND</t>
  </si>
  <si>
    <t>Amy Bareiter</t>
  </si>
  <si>
    <t>Bright Point</t>
  </si>
  <si>
    <t>Liesl Wingert</t>
  </si>
  <si>
    <t>SIU School of Medicine Rural Health Development</t>
  </si>
  <si>
    <t>Statewide Faith Based Initiative</t>
  </si>
  <si>
    <t>Andrea Patterson</t>
  </si>
  <si>
    <t>Aida Kistler</t>
  </si>
  <si>
    <t>CRSS with AMARE</t>
  </si>
  <si>
    <t>Amanda Depew</t>
  </si>
  <si>
    <t>Illinois Joining Forces</t>
  </si>
  <si>
    <t>Clarence Copher</t>
  </si>
  <si>
    <t>Larry Miller</t>
  </si>
  <si>
    <t>Carl Ratrloski</t>
  </si>
  <si>
    <t>Sarah Rench</t>
  </si>
  <si>
    <t>Chris Thorpe</t>
  </si>
  <si>
    <t>Blake Weiss</t>
  </si>
  <si>
    <t>Lauren Davidson</t>
  </si>
  <si>
    <t>Diane Schwendemann</t>
  </si>
  <si>
    <t>Bond County Recovery Council</t>
  </si>
  <si>
    <t>50 Northgate Industrial Dr,  Granite City, IL</t>
  </si>
  <si>
    <t>Toni Randall &amp; Monique Brunious</t>
  </si>
  <si>
    <t>Toni-618-304-2590, Monique-618-381-0831</t>
  </si>
  <si>
    <t>tcrandall@chestnut.org, mbrunious@chestnut.org</t>
  </si>
  <si>
    <t>Daniel Hutchison-supervisor</t>
  </si>
  <si>
    <t>ddhutchison@chestnut.org, 618-792-8507</t>
  </si>
  <si>
    <t>Bond County</t>
  </si>
  <si>
    <t>Region 5</t>
  </si>
  <si>
    <t>Fosters Light</t>
  </si>
  <si>
    <t>Brittany Carel</t>
  </si>
  <si>
    <t>CRSS</t>
  </si>
  <si>
    <t>Elyse Schoen</t>
  </si>
  <si>
    <t>Ashley Ramos</t>
  </si>
  <si>
    <t>Gateway-CORS</t>
  </si>
  <si>
    <t>Jacob Dunavant</t>
  </si>
  <si>
    <t>Illinois Recovery Center</t>
  </si>
  <si>
    <t>Sam Paulin</t>
  </si>
  <si>
    <t>Hospice Care Pastor</t>
  </si>
  <si>
    <t>Jen Nagel</t>
  </si>
  <si>
    <t>Porchlight Collective</t>
  </si>
  <si>
    <t>GU-Criminal Justice Dept</t>
  </si>
  <si>
    <t>Samantha Hill</t>
  </si>
  <si>
    <t>Veronica Jackson</t>
  </si>
  <si>
    <t>Alex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</si>
</sst>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4" workbookViewId="0">
      <selection activeCell="B10" sqref="B10"/>
    </sheetView>
  </sheetViews>
  <sheetFormatPr defaultRowHeight="15.75" x14ac:dyDescent="0.25"/>
  <cols>
    <col min="1" max="1" width="46.625" customWidth="1"/>
    <col min="2" max="2" width="53.625" customWidth="1"/>
  </cols>
  <sheetData>
    <row r="1" spans="1:2" ht="33" customHeight="1" x14ac:dyDescent="0.25">
      <c r="A1" s="5" t="s">
        <v>1</v>
      </c>
      <c r="B1" s="13" t="s">
        <v>254</v>
      </c>
    </row>
    <row r="2" spans="1:2" ht="33" customHeight="1" x14ac:dyDescent="0.25">
      <c r="A2" s="2" t="s">
        <v>2</v>
      </c>
      <c r="B2" s="14" t="s">
        <v>129</v>
      </c>
    </row>
    <row r="3" spans="1:2" ht="33" customHeight="1" x14ac:dyDescent="0.25">
      <c r="A3" s="5" t="s">
        <v>3</v>
      </c>
      <c r="B3" s="13" t="s">
        <v>255</v>
      </c>
    </row>
    <row r="4" spans="1:2" ht="33" customHeight="1" x14ac:dyDescent="0.25">
      <c r="A4" s="2" t="s">
        <v>13</v>
      </c>
      <c r="B4" s="14" t="s">
        <v>256</v>
      </c>
    </row>
    <row r="5" spans="1:2" ht="33" customHeight="1" x14ac:dyDescent="0.25">
      <c r="A5" s="5" t="s">
        <v>14</v>
      </c>
      <c r="B5" s="13" t="s">
        <v>257</v>
      </c>
    </row>
    <row r="6" spans="1:2" ht="33" customHeight="1" x14ac:dyDescent="0.25">
      <c r="A6" s="2" t="s">
        <v>15</v>
      </c>
      <c r="B6" s="14" t="s">
        <v>258</v>
      </c>
    </row>
    <row r="7" spans="1:2" ht="33" customHeight="1" x14ac:dyDescent="0.25">
      <c r="A7" s="5" t="s">
        <v>12</v>
      </c>
      <c r="B7" s="13" t="s">
        <v>259</v>
      </c>
    </row>
    <row r="8" spans="1:2" ht="33" customHeight="1" x14ac:dyDescent="0.25">
      <c r="A8" s="3" t="s">
        <v>11</v>
      </c>
      <c r="B8" s="14" t="s">
        <v>260</v>
      </c>
    </row>
    <row r="9" spans="1:2" ht="33" customHeight="1" x14ac:dyDescent="0.25">
      <c r="A9" s="5" t="s">
        <v>4</v>
      </c>
      <c r="B9" s="13" t="s">
        <v>261</v>
      </c>
    </row>
    <row r="10" spans="1:2" ht="33" customHeight="1" x14ac:dyDescent="0.25">
      <c r="A10" s="2" t="s">
        <v>5</v>
      </c>
      <c r="B10" s="14" t="s">
        <v>262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" workbookViewId="0">
      <selection activeCell="J6" sqref="J6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242</v>
      </c>
      <c r="B2" s="18"/>
      <c r="C2" s="24" t="s">
        <v>18</v>
      </c>
      <c r="D2" s="16" t="s">
        <v>243</v>
      </c>
      <c r="E2" s="15"/>
      <c r="F2" s="15"/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5" si="0">SUM(E2:P2)</f>
        <v>1</v>
      </c>
      <c r="R2" s="25"/>
    </row>
    <row r="3" spans="1:18" ht="16.5" thickBot="1" x14ac:dyDescent="0.3">
      <c r="A3" s="16" t="s">
        <v>102</v>
      </c>
      <c r="B3" s="18"/>
      <c r="C3" s="24" t="s">
        <v>23</v>
      </c>
      <c r="D3" s="16" t="s">
        <v>103</v>
      </c>
      <c r="E3" s="15"/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 t="shared" si="0"/>
        <v>5</v>
      </c>
      <c r="R3" s="25"/>
    </row>
    <row r="4" spans="1:18" ht="32.25" thickBot="1" x14ac:dyDescent="0.3">
      <c r="A4" s="16" t="s">
        <v>104</v>
      </c>
      <c r="B4" s="18"/>
      <c r="C4" s="24" t="s">
        <v>20</v>
      </c>
      <c r="D4" s="16" t="s">
        <v>105</v>
      </c>
      <c r="E4" s="15"/>
      <c r="F4" s="15"/>
      <c r="G4" s="15"/>
      <c r="H4" s="15"/>
      <c r="I4" s="15">
        <v>1</v>
      </c>
      <c r="J4" s="15"/>
      <c r="K4" s="15"/>
      <c r="L4" s="15"/>
      <c r="M4" s="15"/>
      <c r="N4" s="15"/>
      <c r="O4" s="15"/>
      <c r="P4" s="15"/>
      <c r="Q4" s="4">
        <f t="shared" si="0"/>
        <v>1</v>
      </c>
      <c r="R4" s="25"/>
    </row>
    <row r="5" spans="1:18" ht="32.25" thickBot="1" x14ac:dyDescent="0.3">
      <c r="A5" s="16" t="s">
        <v>106</v>
      </c>
      <c r="B5" s="18"/>
      <c r="C5" s="24" t="s">
        <v>31</v>
      </c>
      <c r="D5" s="16" t="s">
        <v>107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244</v>
      </c>
      <c r="B6" s="18"/>
      <c r="C6" s="24" t="s">
        <v>81</v>
      </c>
      <c r="D6" s="16" t="s">
        <v>245</v>
      </c>
      <c r="E6" s="15"/>
      <c r="F6" s="15"/>
      <c r="G6" s="15">
        <v>1</v>
      </c>
      <c r="H6" s="15"/>
      <c r="I6" s="15">
        <v>1</v>
      </c>
      <c r="J6" s="15">
        <v>1</v>
      </c>
      <c r="K6" s="15"/>
      <c r="L6" s="15"/>
      <c r="M6" s="15"/>
      <c r="N6" s="15"/>
      <c r="O6" s="15"/>
      <c r="P6" s="15"/>
      <c r="Q6" s="4">
        <f t="shared" si="0"/>
        <v>3</v>
      </c>
      <c r="R6" s="25"/>
    </row>
    <row r="7" spans="1:18" ht="16.5" thickBot="1" x14ac:dyDescent="0.3">
      <c r="A7" s="16" t="s">
        <v>108</v>
      </c>
      <c r="B7" s="18"/>
      <c r="C7" s="24" t="s">
        <v>74</v>
      </c>
      <c r="D7" s="16"/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32.25" thickBot="1" x14ac:dyDescent="0.3">
      <c r="A8" s="16" t="s">
        <v>236</v>
      </c>
      <c r="B8" s="18"/>
      <c r="C8" s="24" t="s">
        <v>31</v>
      </c>
      <c r="D8" s="16" t="s">
        <v>237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2.25" thickBot="1" x14ac:dyDescent="0.3">
      <c r="A9" s="16" t="s">
        <v>241</v>
      </c>
      <c r="B9" s="18"/>
      <c r="C9" s="24" t="s">
        <v>31</v>
      </c>
      <c r="D9" s="16" t="s">
        <v>237</v>
      </c>
      <c r="E9" s="15"/>
      <c r="F9" s="15">
        <v>1</v>
      </c>
      <c r="G9" s="15"/>
      <c r="H9" s="15"/>
      <c r="I9" s="15">
        <v>1</v>
      </c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2.25" thickBot="1" x14ac:dyDescent="0.3">
      <c r="A10" s="16" t="s">
        <v>109</v>
      </c>
      <c r="B10" s="18"/>
      <c r="C10" s="24" t="s">
        <v>20</v>
      </c>
      <c r="D10" s="16" t="s">
        <v>110</v>
      </c>
      <c r="E10" s="15">
        <v>1</v>
      </c>
      <c r="F10" s="15"/>
      <c r="G10" s="15">
        <v>1</v>
      </c>
      <c r="H10" s="15"/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4">
        <f t="shared" si="0"/>
        <v>4</v>
      </c>
      <c r="R10" s="25"/>
    </row>
    <row r="11" spans="1:18" ht="32.25" thickBot="1" x14ac:dyDescent="0.3">
      <c r="A11" s="16" t="s">
        <v>267</v>
      </c>
      <c r="B11" s="18"/>
      <c r="C11" s="24" t="s">
        <v>84</v>
      </c>
      <c r="D11" s="16" t="s">
        <v>268</v>
      </c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16.5" thickBot="1" x14ac:dyDescent="0.3">
      <c r="A12" s="16" t="s">
        <v>111</v>
      </c>
      <c r="B12" s="18"/>
      <c r="C12" s="24" t="s">
        <v>51</v>
      </c>
      <c r="D12" s="16" t="s">
        <v>112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113</v>
      </c>
      <c r="B13" s="18"/>
      <c r="C13" s="24" t="s">
        <v>20</v>
      </c>
      <c r="D13" s="16" t="s">
        <v>114</v>
      </c>
      <c r="E13" s="15">
        <v>1</v>
      </c>
      <c r="F13" s="15">
        <v>1</v>
      </c>
      <c r="G13" s="15">
        <v>1</v>
      </c>
      <c r="H13" s="15"/>
      <c r="I13" s="15">
        <v>1</v>
      </c>
      <c r="J13" s="15">
        <v>1</v>
      </c>
      <c r="K13" s="15"/>
      <c r="L13" s="15"/>
      <c r="M13" s="15"/>
      <c r="N13" s="15"/>
      <c r="O13" s="15"/>
      <c r="P13" s="15"/>
      <c r="Q13" s="4">
        <f t="shared" si="0"/>
        <v>5</v>
      </c>
      <c r="R13" s="25"/>
    </row>
    <row r="14" spans="1:18" ht="32.25" thickBot="1" x14ac:dyDescent="0.3">
      <c r="A14" s="16" t="s">
        <v>115</v>
      </c>
      <c r="B14" s="18"/>
      <c r="C14" s="24" t="s">
        <v>27</v>
      </c>
      <c r="D14" s="16" t="s">
        <v>116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251</v>
      </c>
      <c r="B15" s="18"/>
      <c r="C15" s="24" t="s">
        <v>74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234</v>
      </c>
    </row>
    <row r="16" spans="1:18" ht="32.25" thickBot="1" x14ac:dyDescent="0.3">
      <c r="A16" s="16" t="s">
        <v>264</v>
      </c>
      <c r="B16" s="18"/>
      <c r="C16" s="24" t="s">
        <v>20</v>
      </c>
      <c r="D16" s="16" t="s">
        <v>182</v>
      </c>
      <c r="E16" s="15"/>
      <c r="F16" s="15"/>
      <c r="G16" s="15"/>
      <c r="H16" s="15">
        <v>1</v>
      </c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.5" thickBot="1" x14ac:dyDescent="0.3">
      <c r="A17" s="16" t="s">
        <v>248</v>
      </c>
      <c r="B17" s="18"/>
      <c r="C17" s="24" t="s">
        <v>74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234</v>
      </c>
    </row>
    <row r="18" spans="1:18" ht="32.25" thickBot="1" x14ac:dyDescent="0.3">
      <c r="A18" s="16" t="s">
        <v>117</v>
      </c>
      <c r="B18" s="18"/>
      <c r="C18" s="24" t="s">
        <v>31</v>
      </c>
      <c r="D18" s="16" t="s">
        <v>118</v>
      </c>
      <c r="E18" s="15"/>
      <c r="F18" s="15"/>
      <c r="G18" s="15">
        <v>1</v>
      </c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16.5" thickBot="1" x14ac:dyDescent="0.3">
      <c r="A19" s="16" t="s">
        <v>250</v>
      </c>
      <c r="B19" s="18"/>
      <c r="C19" s="24" t="s">
        <v>74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234</v>
      </c>
    </row>
    <row r="20" spans="1:18" ht="32.25" thickBot="1" x14ac:dyDescent="0.3">
      <c r="A20" s="16" t="s">
        <v>119</v>
      </c>
      <c r="B20" s="18"/>
      <c r="C20" s="24" t="s">
        <v>20</v>
      </c>
      <c r="D20" s="16" t="s">
        <v>263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 t="s">
        <v>120</v>
      </c>
      <c r="B21" s="18"/>
      <c r="C21" s="24" t="s">
        <v>74</v>
      </c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234</v>
      </c>
    </row>
    <row r="22" spans="1:18" ht="16.5" thickBot="1" x14ac:dyDescent="0.3">
      <c r="A22" s="16" t="s">
        <v>121</v>
      </c>
      <c r="B22" s="18"/>
      <c r="C22" s="24" t="s">
        <v>40</v>
      </c>
      <c r="D22" s="16" t="s">
        <v>122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246</v>
      </c>
      <c r="B23" s="18"/>
      <c r="C23" s="24" t="s">
        <v>74</v>
      </c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234</v>
      </c>
    </row>
    <row r="24" spans="1:18" ht="32.25" thickBot="1" x14ac:dyDescent="0.3">
      <c r="A24" s="16" t="s">
        <v>123</v>
      </c>
      <c r="B24" s="18"/>
      <c r="C24" s="24" t="s">
        <v>66</v>
      </c>
      <c r="D24" s="16" t="s">
        <v>124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125</v>
      </c>
      <c r="B25" s="18"/>
      <c r="C25" s="24" t="s">
        <v>74</v>
      </c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234</v>
      </c>
    </row>
    <row r="26" spans="1:18" ht="32.25" thickBot="1" x14ac:dyDescent="0.3">
      <c r="A26" s="16" t="s">
        <v>126</v>
      </c>
      <c r="B26" s="18"/>
      <c r="C26" s="24" t="s">
        <v>20</v>
      </c>
      <c r="D26" s="16" t="s">
        <v>127</v>
      </c>
      <c r="E26" s="15"/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16" t="s">
        <v>128</v>
      </c>
      <c r="B27" s="18"/>
      <c r="C27" s="24" t="s">
        <v>31</v>
      </c>
      <c r="D27" s="16" t="s">
        <v>129</v>
      </c>
      <c r="E27" s="15">
        <v>1</v>
      </c>
      <c r="F27" s="15">
        <v>1</v>
      </c>
      <c r="G27" s="15">
        <v>1</v>
      </c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32.25" thickBot="1" x14ac:dyDescent="0.3">
      <c r="A28" s="16" t="s">
        <v>130</v>
      </c>
      <c r="B28" s="18"/>
      <c r="C28" s="24" t="s">
        <v>21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131</v>
      </c>
      <c r="B29" s="18"/>
      <c r="C29" s="24" t="s">
        <v>46</v>
      </c>
      <c r="D29" s="16" t="s">
        <v>132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133</v>
      </c>
      <c r="B30" s="18"/>
      <c r="C30" s="24" t="s">
        <v>20</v>
      </c>
      <c r="D30" s="16" t="s">
        <v>134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135</v>
      </c>
      <c r="B31" s="18"/>
      <c r="C31" s="24" t="s">
        <v>22</v>
      </c>
      <c r="D31" s="16" t="s">
        <v>136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 t="s">
        <v>137</v>
      </c>
      <c r="B32" s="18"/>
      <c r="C32" s="24" t="s">
        <v>78</v>
      </c>
      <c r="D32" s="16" t="s">
        <v>138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253</v>
      </c>
      <c r="B33" s="18"/>
      <c r="C33" s="24" t="s">
        <v>74</v>
      </c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 t="s">
        <v>234</v>
      </c>
    </row>
    <row r="34" spans="1:18" ht="16.5" thickBot="1" x14ac:dyDescent="0.3">
      <c r="A34" s="16" t="s">
        <v>139</v>
      </c>
      <c r="B34" s="18"/>
      <c r="C34" s="24" t="s">
        <v>40</v>
      </c>
      <c r="D34" s="16" t="s">
        <v>122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140</v>
      </c>
      <c r="B35" s="18"/>
      <c r="C35" s="24" t="s">
        <v>20</v>
      </c>
      <c r="D35" s="16" t="s">
        <v>129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16" t="s">
        <v>141</v>
      </c>
      <c r="B36" s="18"/>
      <c r="C36" s="24" t="s">
        <v>31</v>
      </c>
      <c r="D36" s="16" t="s">
        <v>142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143</v>
      </c>
      <c r="B37" s="18"/>
      <c r="C37" s="24" t="s">
        <v>42</v>
      </c>
      <c r="D37" s="16" t="s">
        <v>144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145</v>
      </c>
      <c r="B38" s="18"/>
      <c r="C38" s="24" t="s">
        <v>84</v>
      </c>
      <c r="D38" s="16" t="s">
        <v>235</v>
      </c>
      <c r="E38" s="15">
        <v>1</v>
      </c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16.5" thickBot="1" x14ac:dyDescent="0.3">
      <c r="A39" s="16" t="s">
        <v>146</v>
      </c>
      <c r="B39" s="18"/>
      <c r="C39" s="24" t="s">
        <v>82</v>
      </c>
      <c r="D39" s="16" t="s">
        <v>147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148</v>
      </c>
      <c r="B40" s="18"/>
      <c r="C40" s="24" t="s">
        <v>84</v>
      </c>
      <c r="D40" s="16" t="s">
        <v>149</v>
      </c>
      <c r="E40" s="15">
        <v>1</v>
      </c>
      <c r="F40" s="15">
        <v>1</v>
      </c>
      <c r="G40" s="15">
        <v>1</v>
      </c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4">
        <f t="shared" si="0"/>
        <v>4</v>
      </c>
      <c r="R40" s="25"/>
    </row>
    <row r="41" spans="1:18" ht="32.25" thickBot="1" x14ac:dyDescent="0.3">
      <c r="A41" s="16" t="s">
        <v>266</v>
      </c>
      <c r="B41" s="18"/>
      <c r="C41" s="24" t="s">
        <v>20</v>
      </c>
      <c r="D41" s="16" t="s">
        <v>182</v>
      </c>
      <c r="E41" s="15"/>
      <c r="F41" s="15"/>
      <c r="G41" s="15"/>
      <c r="H41" s="15">
        <v>1</v>
      </c>
      <c r="I41" s="15">
        <v>1</v>
      </c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32.25" thickBot="1" x14ac:dyDescent="0.3">
      <c r="A42" s="16" t="s">
        <v>150</v>
      </c>
      <c r="B42" s="18"/>
      <c r="C42" s="24" t="s">
        <v>50</v>
      </c>
      <c r="D42" s="16" t="s">
        <v>151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 t="s">
        <v>152</v>
      </c>
      <c r="B43" s="18"/>
      <c r="C43" s="24" t="s">
        <v>46</v>
      </c>
      <c r="D43" s="16" t="s">
        <v>153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154</v>
      </c>
      <c r="B44" s="18"/>
      <c r="C44" s="24" t="s">
        <v>60</v>
      </c>
      <c r="D44" s="16" t="s">
        <v>155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156</v>
      </c>
      <c r="B45" s="18"/>
      <c r="C45" s="24" t="s">
        <v>50</v>
      </c>
      <c r="D45" s="16" t="s">
        <v>151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269</v>
      </c>
      <c r="B46" s="18"/>
      <c r="C46" s="24" t="s">
        <v>31</v>
      </c>
      <c r="D46" s="16" t="s">
        <v>270</v>
      </c>
      <c r="E46" s="15"/>
      <c r="F46" s="15"/>
      <c r="G46" s="15"/>
      <c r="H46" s="15"/>
      <c r="I46" s="15">
        <v>1</v>
      </c>
      <c r="J46" s="15">
        <v>1</v>
      </c>
      <c r="K46" s="15"/>
      <c r="L46" s="15"/>
      <c r="M46" s="15"/>
      <c r="N46" s="15"/>
      <c r="O46" s="15"/>
      <c r="P46" s="15"/>
      <c r="Q46" s="4">
        <f t="shared" si="0"/>
        <v>2</v>
      </c>
      <c r="R46" s="25"/>
    </row>
    <row r="47" spans="1:18" ht="32.25" thickBot="1" x14ac:dyDescent="0.3">
      <c r="A47" s="16" t="s">
        <v>157</v>
      </c>
      <c r="B47" s="18"/>
      <c r="C47" s="24" t="s">
        <v>38</v>
      </c>
      <c r="D47" s="16" t="s">
        <v>158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159</v>
      </c>
      <c r="B48" s="18"/>
      <c r="C48" s="24" t="s">
        <v>18</v>
      </c>
      <c r="D48" s="16" t="s">
        <v>160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16.5" thickBot="1" x14ac:dyDescent="0.3">
      <c r="A49" s="16" t="s">
        <v>161</v>
      </c>
      <c r="B49" s="18"/>
      <c r="C49" s="24" t="s">
        <v>74</v>
      </c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234</v>
      </c>
    </row>
    <row r="50" spans="1:18" ht="32.25" thickBot="1" x14ac:dyDescent="0.3">
      <c r="A50" s="16" t="s">
        <v>273</v>
      </c>
      <c r="B50" s="18"/>
      <c r="C50" s="24" t="s">
        <v>84</v>
      </c>
      <c r="D50" s="16" t="s">
        <v>274</v>
      </c>
      <c r="E50" s="15"/>
      <c r="F50" s="15"/>
      <c r="G50" s="15"/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5" thickBot="1" x14ac:dyDescent="0.3">
      <c r="A51" s="16" t="s">
        <v>162</v>
      </c>
      <c r="B51" s="18"/>
      <c r="C51" s="24" t="s">
        <v>62</v>
      </c>
      <c r="D51" s="16" t="s">
        <v>163</v>
      </c>
      <c r="E51" s="15"/>
      <c r="F51" s="15"/>
      <c r="G51" s="15"/>
      <c r="H51" s="15">
        <v>1</v>
      </c>
      <c r="I51" s="15">
        <v>1</v>
      </c>
      <c r="J51" s="15">
        <v>1</v>
      </c>
      <c r="K51" s="15"/>
      <c r="L51" s="15"/>
      <c r="M51" s="15"/>
      <c r="N51" s="15"/>
      <c r="O51" s="15"/>
      <c r="P51" s="15"/>
      <c r="Q51" s="4">
        <f t="shared" si="0"/>
        <v>3</v>
      </c>
      <c r="R51" s="25"/>
    </row>
    <row r="52" spans="1:18" ht="32.25" thickBot="1" x14ac:dyDescent="0.3">
      <c r="A52" s="16" t="s">
        <v>164</v>
      </c>
      <c r="B52" s="18"/>
      <c r="C52" s="24" t="s">
        <v>20</v>
      </c>
      <c r="D52" s="16" t="s">
        <v>165</v>
      </c>
      <c r="E52" s="15">
        <v>1</v>
      </c>
      <c r="F52" s="15"/>
      <c r="G52" s="15">
        <v>1</v>
      </c>
      <c r="H52" s="15">
        <v>1</v>
      </c>
      <c r="I52" s="15"/>
      <c r="J52" s="15"/>
      <c r="K52" s="15"/>
      <c r="L52" s="15"/>
      <c r="M52" s="15"/>
      <c r="N52" s="15"/>
      <c r="O52" s="15"/>
      <c r="P52" s="15"/>
      <c r="Q52" s="4">
        <f t="shared" si="0"/>
        <v>3</v>
      </c>
      <c r="R52" s="25"/>
    </row>
    <row r="53" spans="1:18" ht="32.25" thickBot="1" x14ac:dyDescent="0.3">
      <c r="A53" s="16" t="s">
        <v>166</v>
      </c>
      <c r="B53" s="18"/>
      <c r="C53" s="24" t="s">
        <v>38</v>
      </c>
      <c r="D53" s="16" t="s">
        <v>167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2.25" thickBot="1" x14ac:dyDescent="0.3">
      <c r="A54" s="16" t="s">
        <v>168</v>
      </c>
      <c r="B54" s="18"/>
      <c r="C54" s="24" t="s">
        <v>31</v>
      </c>
      <c r="D54" s="16" t="s">
        <v>169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/>
      <c r="L54" s="15"/>
      <c r="M54" s="15"/>
      <c r="N54" s="15"/>
      <c r="O54" s="15"/>
      <c r="P54" s="15"/>
      <c r="Q54" s="4">
        <f t="shared" si="0"/>
        <v>6</v>
      </c>
      <c r="R54" s="25"/>
    </row>
    <row r="55" spans="1:18" ht="32.25" thickBot="1" x14ac:dyDescent="0.3">
      <c r="A55" s="16" t="s">
        <v>170</v>
      </c>
      <c r="B55" s="18"/>
      <c r="C55" s="24" t="s">
        <v>20</v>
      </c>
      <c r="D55" s="16" t="s">
        <v>171</v>
      </c>
      <c r="E55" s="15">
        <v>1</v>
      </c>
      <c r="F55" s="15">
        <v>1</v>
      </c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4">
        <f t="shared" si="0"/>
        <v>3</v>
      </c>
      <c r="R55" s="25"/>
    </row>
    <row r="56" spans="1:18" ht="16.5" thickBot="1" x14ac:dyDescent="0.3">
      <c r="A56" s="16" t="s">
        <v>172</v>
      </c>
      <c r="B56" s="18"/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234</v>
      </c>
    </row>
    <row r="57" spans="1:18" ht="32.25" thickBot="1" x14ac:dyDescent="0.3">
      <c r="A57" s="16" t="s">
        <v>173</v>
      </c>
      <c r="B57" s="18"/>
      <c r="C57" s="24" t="s">
        <v>84</v>
      </c>
      <c r="D57" s="16" t="s">
        <v>149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 t="s">
        <v>174</v>
      </c>
      <c r="B58" s="18"/>
      <c r="C58" s="24" t="s">
        <v>74</v>
      </c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 t="s">
        <v>234</v>
      </c>
    </row>
    <row r="59" spans="1:18" ht="32.25" thickBot="1" x14ac:dyDescent="0.3">
      <c r="A59" s="16" t="s">
        <v>175</v>
      </c>
      <c r="B59" s="18"/>
      <c r="C59" s="24" t="s">
        <v>66</v>
      </c>
      <c r="D59" s="16" t="s">
        <v>138</v>
      </c>
      <c r="E59" s="15"/>
      <c r="F59" s="15"/>
      <c r="G59" s="15"/>
      <c r="H59" s="15"/>
      <c r="I59" s="15">
        <v>1</v>
      </c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16.5" thickBot="1" x14ac:dyDescent="0.3">
      <c r="A60" s="16" t="s">
        <v>176</v>
      </c>
      <c r="B60" s="18"/>
      <c r="C60" s="24" t="s">
        <v>40</v>
      </c>
      <c r="D60" s="16" t="s">
        <v>177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 t="s">
        <v>247</v>
      </c>
      <c r="B61" s="18"/>
      <c r="C61" s="24" t="s">
        <v>74</v>
      </c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 t="s">
        <v>234</v>
      </c>
    </row>
    <row r="62" spans="1:18" ht="16.5" thickBot="1" x14ac:dyDescent="0.3">
      <c r="A62" s="16" t="s">
        <v>178</v>
      </c>
      <c r="B62" s="18"/>
      <c r="C62" s="24" t="s">
        <v>65</v>
      </c>
      <c r="D62" s="16" t="s">
        <v>179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 t="s">
        <v>252</v>
      </c>
      <c r="B63" s="18"/>
      <c r="C63" s="24" t="s">
        <v>74</v>
      </c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234</v>
      </c>
    </row>
    <row r="64" spans="1:18" ht="48" thickBot="1" x14ac:dyDescent="0.3">
      <c r="A64" s="16" t="s">
        <v>238</v>
      </c>
      <c r="B64" s="18"/>
      <c r="C64" s="24" t="s">
        <v>64</v>
      </c>
      <c r="D64" s="16" t="s">
        <v>239</v>
      </c>
      <c r="E64" s="15">
        <v>1</v>
      </c>
      <c r="F64" s="15">
        <v>1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2</v>
      </c>
      <c r="R64" s="25"/>
    </row>
    <row r="65" spans="1:18" ht="16.5" thickBot="1" x14ac:dyDescent="0.3">
      <c r="A65" s="16" t="s">
        <v>180</v>
      </c>
      <c r="B65" s="18"/>
      <c r="C65" s="24" t="s">
        <v>77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 t="s">
        <v>234</v>
      </c>
    </row>
    <row r="66" spans="1:18" ht="32.25" thickBot="1" x14ac:dyDescent="0.3">
      <c r="A66" s="16" t="s">
        <v>181</v>
      </c>
      <c r="B66" s="18"/>
      <c r="C66" s="24" t="s">
        <v>20</v>
      </c>
      <c r="D66" s="16" t="s">
        <v>182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ref="Q66:Q129" si="1">SUM(E66:P66)</f>
        <v>0</v>
      </c>
      <c r="R66" s="25"/>
    </row>
    <row r="67" spans="1:18" ht="16.5" thickBot="1" x14ac:dyDescent="0.3">
      <c r="A67" s="16" t="s">
        <v>183</v>
      </c>
      <c r="B67" s="18"/>
      <c r="C67" s="24" t="s">
        <v>74</v>
      </c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 t="s">
        <v>234</v>
      </c>
    </row>
    <row r="68" spans="1:18" ht="32.25" thickBot="1" x14ac:dyDescent="0.3">
      <c r="A68" s="16" t="s">
        <v>184</v>
      </c>
      <c r="B68" s="18"/>
      <c r="C68" s="24" t="s">
        <v>84</v>
      </c>
      <c r="D68" s="16" t="s">
        <v>149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32.25" thickBot="1" x14ac:dyDescent="0.3">
      <c r="A69" s="16" t="s">
        <v>185</v>
      </c>
      <c r="B69" s="18"/>
      <c r="C69" s="24" t="s">
        <v>20</v>
      </c>
      <c r="D69" s="16" t="s">
        <v>110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2.25" thickBot="1" x14ac:dyDescent="0.3">
      <c r="A70" s="16" t="s">
        <v>186</v>
      </c>
      <c r="B70" s="18"/>
      <c r="C70" s="24" t="s">
        <v>35</v>
      </c>
      <c r="D70" s="16" t="s">
        <v>118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 t="s">
        <v>187</v>
      </c>
      <c r="B71" s="18"/>
      <c r="C71" s="24" t="s">
        <v>62</v>
      </c>
      <c r="D71" s="16" t="s">
        <v>163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2.25" thickBot="1" x14ac:dyDescent="0.3">
      <c r="A72" s="16" t="s">
        <v>188</v>
      </c>
      <c r="B72" s="18"/>
      <c r="C72" s="24" t="s">
        <v>31</v>
      </c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189</v>
      </c>
      <c r="B73" s="18"/>
      <c r="C73" s="24" t="s">
        <v>20</v>
      </c>
      <c r="D73" s="16" t="s">
        <v>182</v>
      </c>
      <c r="E73" s="15"/>
      <c r="F73" s="15"/>
      <c r="G73" s="15"/>
      <c r="H73" s="15">
        <v>1</v>
      </c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2.25" thickBot="1" x14ac:dyDescent="0.3">
      <c r="A74" s="16" t="s">
        <v>190</v>
      </c>
      <c r="B74" s="18"/>
      <c r="C74" s="24" t="s">
        <v>31</v>
      </c>
      <c r="D74" s="16" t="s">
        <v>118</v>
      </c>
      <c r="E74" s="15">
        <v>1</v>
      </c>
      <c r="F74" s="15"/>
      <c r="G74" s="15"/>
      <c r="H74" s="15"/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2</v>
      </c>
      <c r="R74" s="25"/>
    </row>
    <row r="75" spans="1:18" ht="32.25" thickBot="1" x14ac:dyDescent="0.3">
      <c r="A75" s="16" t="s">
        <v>191</v>
      </c>
      <c r="B75" s="18"/>
      <c r="C75" s="24" t="s">
        <v>20</v>
      </c>
      <c r="D75" s="16" t="s">
        <v>192</v>
      </c>
      <c r="E75" s="15">
        <v>1</v>
      </c>
      <c r="F75" s="15">
        <v>1</v>
      </c>
      <c r="G75" s="15">
        <v>1</v>
      </c>
      <c r="H75" s="15">
        <v>1</v>
      </c>
      <c r="I75" s="15">
        <v>1</v>
      </c>
      <c r="J75" s="15">
        <v>1</v>
      </c>
      <c r="K75" s="15"/>
      <c r="L75" s="15"/>
      <c r="M75" s="15"/>
      <c r="N75" s="15"/>
      <c r="O75" s="15"/>
      <c r="P75" s="15"/>
      <c r="Q75" s="4">
        <f t="shared" si="1"/>
        <v>6</v>
      </c>
      <c r="R75" s="25"/>
    </row>
    <row r="76" spans="1:18" ht="32.25" thickBot="1" x14ac:dyDescent="0.3">
      <c r="A76" s="16" t="s">
        <v>193</v>
      </c>
      <c r="B76" s="18"/>
      <c r="C76" s="24" t="s">
        <v>20</v>
      </c>
      <c r="D76" s="16" t="s">
        <v>194</v>
      </c>
      <c r="E76" s="15">
        <v>1</v>
      </c>
      <c r="F76" s="15">
        <v>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2</v>
      </c>
      <c r="R76" s="25"/>
    </row>
    <row r="77" spans="1:18" ht="32.25" thickBot="1" x14ac:dyDescent="0.3">
      <c r="A77" s="16" t="s">
        <v>195</v>
      </c>
      <c r="B77" s="18"/>
      <c r="C77" s="24" t="s">
        <v>20</v>
      </c>
      <c r="D77" s="16" t="s">
        <v>196</v>
      </c>
      <c r="E77" s="15">
        <v>1</v>
      </c>
      <c r="F77" s="15">
        <v>1</v>
      </c>
      <c r="G77" s="15"/>
      <c r="H77" s="15"/>
      <c r="I77" s="15">
        <v>1</v>
      </c>
      <c r="J77" s="15">
        <v>1</v>
      </c>
      <c r="K77" s="15"/>
      <c r="L77" s="15"/>
      <c r="M77" s="15"/>
      <c r="N77" s="15"/>
      <c r="O77" s="15"/>
      <c r="P77" s="15"/>
      <c r="Q77" s="4">
        <f t="shared" si="1"/>
        <v>4</v>
      </c>
      <c r="R77" s="25"/>
    </row>
    <row r="78" spans="1:18" ht="32.25" thickBot="1" x14ac:dyDescent="0.3">
      <c r="A78" s="16" t="s">
        <v>197</v>
      </c>
      <c r="B78" s="18"/>
      <c r="C78" s="24" t="s">
        <v>50</v>
      </c>
      <c r="D78" s="16" t="s">
        <v>151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 t="s">
        <v>198</v>
      </c>
      <c r="B79" s="18"/>
      <c r="C79" s="24" t="s">
        <v>77</v>
      </c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 t="s">
        <v>234</v>
      </c>
    </row>
    <row r="80" spans="1:18" ht="32.25" thickBot="1" x14ac:dyDescent="0.3">
      <c r="A80" s="16" t="s">
        <v>199</v>
      </c>
      <c r="B80" s="18"/>
      <c r="C80" s="24" t="s">
        <v>50</v>
      </c>
      <c r="D80" s="16" t="s">
        <v>151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200</v>
      </c>
      <c r="B81" s="18"/>
      <c r="C81" s="24" t="s">
        <v>21</v>
      </c>
      <c r="D81" s="16" t="s">
        <v>201</v>
      </c>
      <c r="E81" s="15"/>
      <c r="F81" s="15"/>
      <c r="G81" s="15"/>
      <c r="H81" s="15"/>
      <c r="I81" s="15"/>
      <c r="J81" s="15">
        <v>1</v>
      </c>
      <c r="K81" s="15"/>
      <c r="L81" s="15"/>
      <c r="M81" s="15"/>
      <c r="N81" s="15"/>
      <c r="O81" s="15"/>
      <c r="P81" s="15"/>
      <c r="Q81" s="4">
        <f t="shared" si="1"/>
        <v>1</v>
      </c>
      <c r="R81" s="25"/>
    </row>
    <row r="82" spans="1:18" ht="32.25" thickBot="1" x14ac:dyDescent="0.3">
      <c r="A82" s="16" t="s">
        <v>202</v>
      </c>
      <c r="B82" s="18"/>
      <c r="C82" s="24" t="s">
        <v>23</v>
      </c>
      <c r="D82" s="16" t="s">
        <v>240</v>
      </c>
      <c r="E82" s="15"/>
      <c r="F82" s="15">
        <v>1</v>
      </c>
      <c r="G82" s="15">
        <v>1</v>
      </c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2</v>
      </c>
      <c r="R82" s="25"/>
    </row>
    <row r="83" spans="1:18" ht="16.5" thickBot="1" x14ac:dyDescent="0.3">
      <c r="A83" s="16" t="s">
        <v>204</v>
      </c>
      <c r="B83" s="18"/>
      <c r="C83" s="24" t="s">
        <v>40</v>
      </c>
      <c r="D83" s="16" t="s">
        <v>205</v>
      </c>
      <c r="E83" s="15">
        <v>1</v>
      </c>
      <c r="F83" s="15"/>
      <c r="G83" s="15">
        <v>1</v>
      </c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3</v>
      </c>
      <c r="R83" s="25"/>
    </row>
    <row r="84" spans="1:18" ht="16.5" thickBot="1" x14ac:dyDescent="0.3">
      <c r="A84" s="16" t="s">
        <v>206</v>
      </c>
      <c r="B84" s="18"/>
      <c r="C84" s="24" t="s">
        <v>75</v>
      </c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 t="s">
        <v>234</v>
      </c>
    </row>
    <row r="85" spans="1:18" ht="32.25" thickBot="1" x14ac:dyDescent="0.3">
      <c r="A85" s="16" t="s">
        <v>207</v>
      </c>
      <c r="B85" s="18"/>
      <c r="C85" s="24" t="s">
        <v>35</v>
      </c>
      <c r="D85" s="16" t="s">
        <v>118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 t="s">
        <v>208</v>
      </c>
      <c r="B86" s="18"/>
      <c r="C86" s="24" t="s">
        <v>74</v>
      </c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 t="s">
        <v>234</v>
      </c>
    </row>
    <row r="87" spans="1:18" ht="16.5" thickBot="1" x14ac:dyDescent="0.3">
      <c r="A87" s="16" t="s">
        <v>271</v>
      </c>
      <c r="B87" s="18"/>
      <c r="C87" s="24" t="s">
        <v>23</v>
      </c>
      <c r="D87" s="16" t="s">
        <v>272</v>
      </c>
      <c r="E87" s="15"/>
      <c r="F87" s="15"/>
      <c r="G87" s="15"/>
      <c r="H87" s="15"/>
      <c r="I87" s="15">
        <v>1</v>
      </c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/>
    </row>
    <row r="88" spans="1:18" ht="16.5" thickBot="1" x14ac:dyDescent="0.3">
      <c r="A88" s="16" t="s">
        <v>276</v>
      </c>
      <c r="B88" s="18"/>
      <c r="C88" s="24" t="s">
        <v>74</v>
      </c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 t="s">
        <v>234</v>
      </c>
    </row>
    <row r="89" spans="1:18" ht="32.25" thickBot="1" x14ac:dyDescent="0.3">
      <c r="A89" s="16" t="s">
        <v>209</v>
      </c>
      <c r="B89" s="18"/>
      <c r="C89" s="24" t="s">
        <v>50</v>
      </c>
      <c r="D89" s="16" t="s">
        <v>210</v>
      </c>
      <c r="E89" s="15"/>
      <c r="F89" s="15"/>
      <c r="G89" s="15">
        <v>1</v>
      </c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16.5" thickBot="1" x14ac:dyDescent="0.3">
      <c r="A90" s="16" t="s">
        <v>211</v>
      </c>
      <c r="B90" s="18"/>
      <c r="C90" s="24" t="s">
        <v>63</v>
      </c>
      <c r="D90" s="16" t="s">
        <v>203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32.25" thickBot="1" x14ac:dyDescent="0.3">
      <c r="A91" s="16" t="s">
        <v>212</v>
      </c>
      <c r="B91" s="18"/>
      <c r="C91" s="24" t="s">
        <v>31</v>
      </c>
      <c r="D91" s="16" t="s">
        <v>118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 t="s">
        <v>249</v>
      </c>
      <c r="B92" s="18"/>
      <c r="C92" s="24" t="s">
        <v>74</v>
      </c>
      <c r="D92" s="16" t="s">
        <v>265</v>
      </c>
      <c r="E92" s="15"/>
      <c r="F92" s="15"/>
      <c r="G92" s="15"/>
      <c r="H92" s="15">
        <v>1</v>
      </c>
      <c r="I92" s="15"/>
      <c r="J92" s="15"/>
      <c r="K92" s="15"/>
      <c r="L92" s="15"/>
      <c r="M92" s="15"/>
      <c r="N92" s="15"/>
      <c r="O92" s="15"/>
      <c r="P92" s="15"/>
      <c r="Q92" s="4">
        <f t="shared" si="1"/>
        <v>1</v>
      </c>
      <c r="R92" s="25" t="s">
        <v>234</v>
      </c>
    </row>
    <row r="93" spans="1:18" ht="32.25" thickBot="1" x14ac:dyDescent="0.3">
      <c r="A93" s="16" t="s">
        <v>213</v>
      </c>
      <c r="B93" s="18"/>
      <c r="C93" s="24" t="s">
        <v>20</v>
      </c>
      <c r="D93" s="16" t="s">
        <v>182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 t="s">
        <v>214</v>
      </c>
      <c r="B94" s="18"/>
      <c r="C94" s="24" t="s">
        <v>74</v>
      </c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 t="s">
        <v>234</v>
      </c>
    </row>
    <row r="95" spans="1:18" ht="32.25" thickBot="1" x14ac:dyDescent="0.3">
      <c r="A95" s="16" t="s">
        <v>215</v>
      </c>
      <c r="B95" s="18"/>
      <c r="C95" s="24" t="s">
        <v>60</v>
      </c>
      <c r="D95" s="16" t="s">
        <v>275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2.25" thickBot="1" x14ac:dyDescent="0.3">
      <c r="A96" s="16" t="s">
        <v>216</v>
      </c>
      <c r="B96" s="18"/>
      <c r="C96" s="24" t="s">
        <v>32</v>
      </c>
      <c r="D96" s="16" t="s">
        <v>217</v>
      </c>
      <c r="E96" s="15">
        <v>1</v>
      </c>
      <c r="F96" s="15"/>
      <c r="G96" s="15"/>
      <c r="H96" s="15"/>
      <c r="I96" s="15">
        <v>1</v>
      </c>
      <c r="J96" s="15"/>
      <c r="K96" s="15"/>
      <c r="L96" s="15"/>
      <c r="M96" s="15"/>
      <c r="N96" s="15"/>
      <c r="O96" s="15"/>
      <c r="P96" s="15"/>
      <c r="Q96" s="4">
        <f t="shared" si="1"/>
        <v>2</v>
      </c>
      <c r="R96" s="25"/>
    </row>
    <row r="97" spans="1:18" ht="32.25" thickBot="1" x14ac:dyDescent="0.3">
      <c r="A97" s="16" t="s">
        <v>218</v>
      </c>
      <c r="B97" s="18"/>
      <c r="C97" s="24" t="s">
        <v>20</v>
      </c>
      <c r="D97" s="16" t="s">
        <v>105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32.25" thickBot="1" x14ac:dyDescent="0.3">
      <c r="A98" s="16" t="s">
        <v>219</v>
      </c>
      <c r="B98" s="18"/>
      <c r="C98" s="24" t="s">
        <v>31</v>
      </c>
      <c r="D98" s="16" t="s">
        <v>220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 t="s">
        <v>221</v>
      </c>
      <c r="B99" s="18"/>
      <c r="C99" s="24" t="s">
        <v>40</v>
      </c>
      <c r="D99" s="16" t="s">
        <v>222</v>
      </c>
      <c r="E99" s="15"/>
      <c r="F99" s="15"/>
      <c r="G99" s="15">
        <v>1</v>
      </c>
      <c r="H99" s="15">
        <v>1</v>
      </c>
      <c r="I99" s="15"/>
      <c r="J99" s="15"/>
      <c r="K99" s="15"/>
      <c r="L99" s="15"/>
      <c r="M99" s="15"/>
      <c r="N99" s="15"/>
      <c r="O99" s="15"/>
      <c r="P99" s="15"/>
      <c r="Q99" s="4">
        <f t="shared" si="1"/>
        <v>2</v>
      </c>
      <c r="R99" s="25"/>
    </row>
    <row r="100" spans="1:18" ht="32.25" thickBot="1" x14ac:dyDescent="0.3">
      <c r="A100" s="16" t="s">
        <v>223</v>
      </c>
      <c r="B100" s="18"/>
      <c r="C100" s="24" t="s">
        <v>20</v>
      </c>
      <c r="D100" s="16" t="s">
        <v>192</v>
      </c>
      <c r="E100" s="15">
        <v>1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/>
      <c r="L100" s="15"/>
      <c r="M100" s="15"/>
      <c r="N100" s="15"/>
      <c r="O100" s="15"/>
      <c r="P100" s="15"/>
      <c r="Q100" s="4">
        <f t="shared" si="1"/>
        <v>6</v>
      </c>
      <c r="R100" s="25"/>
    </row>
    <row r="101" spans="1:18" ht="32.25" thickBot="1" x14ac:dyDescent="0.3">
      <c r="A101" s="16" t="s">
        <v>224</v>
      </c>
      <c r="B101" s="18"/>
      <c r="C101" s="24" t="s">
        <v>60</v>
      </c>
      <c r="D101" s="16" t="s">
        <v>225</v>
      </c>
      <c r="E101" s="15"/>
      <c r="F101" s="15"/>
      <c r="G101" s="15">
        <v>1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32.25" thickBot="1" x14ac:dyDescent="0.3">
      <c r="A102" s="16" t="s">
        <v>226</v>
      </c>
      <c r="B102" s="18"/>
      <c r="C102" s="24" t="s">
        <v>72</v>
      </c>
      <c r="D102" s="16" t="s">
        <v>227</v>
      </c>
      <c r="E102" s="15"/>
      <c r="F102" s="15"/>
      <c r="G102" s="15"/>
      <c r="H102" s="15"/>
      <c r="I102" s="15">
        <v>1</v>
      </c>
      <c r="J102" s="15"/>
      <c r="K102" s="15"/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2.25" thickBot="1" x14ac:dyDescent="0.3">
      <c r="A103" s="16" t="s">
        <v>228</v>
      </c>
      <c r="B103" s="18"/>
      <c r="C103" s="24" t="s">
        <v>31</v>
      </c>
      <c r="D103" s="16" t="s">
        <v>129</v>
      </c>
      <c r="E103" s="15">
        <v>1</v>
      </c>
      <c r="F103" s="15"/>
      <c r="G103" s="15"/>
      <c r="H103" s="15"/>
      <c r="I103" s="15">
        <v>1</v>
      </c>
      <c r="J103" s="15">
        <v>1</v>
      </c>
      <c r="K103" s="15"/>
      <c r="L103" s="15"/>
      <c r="M103" s="15"/>
      <c r="N103" s="15"/>
      <c r="O103" s="15"/>
      <c r="P103" s="15"/>
      <c r="Q103" s="4">
        <f t="shared" si="1"/>
        <v>3</v>
      </c>
      <c r="R103" s="25"/>
    </row>
    <row r="104" spans="1:18" ht="32.25" thickBot="1" x14ac:dyDescent="0.3">
      <c r="A104" s="16" t="s">
        <v>229</v>
      </c>
      <c r="B104" s="18"/>
      <c r="C104" s="24" t="s">
        <v>66</v>
      </c>
      <c r="D104" s="16" t="s">
        <v>138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2.25" thickBot="1" x14ac:dyDescent="0.3">
      <c r="A105" s="16" t="s">
        <v>230</v>
      </c>
      <c r="B105" s="18"/>
      <c r="C105" s="24" t="s">
        <v>20</v>
      </c>
      <c r="D105" s="16" t="s">
        <v>231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 t="s">
        <v>232</v>
      </c>
      <c r="B106" s="18"/>
      <c r="C106" s="24" t="s">
        <v>65</v>
      </c>
      <c r="D106" s="16" t="s">
        <v>233</v>
      </c>
      <c r="E106" s="15"/>
      <c r="F106" s="15"/>
      <c r="G106" s="15">
        <v>1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1</v>
      </c>
      <c r="R106" s="25"/>
    </row>
    <row r="107" spans="1:18" ht="16.5" thickBot="1" x14ac:dyDescent="0.3">
      <c r="A107" s="16" t="s">
        <v>277</v>
      </c>
      <c r="B107" s="18"/>
      <c r="C107" s="24" t="s">
        <v>74</v>
      </c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 t="s">
        <v>234</v>
      </c>
    </row>
    <row r="108" spans="1:18" ht="16.5" thickBot="1" x14ac:dyDescent="0.3">
      <c r="A108" s="16" t="s">
        <v>278</v>
      </c>
      <c r="B108" s="18"/>
      <c r="C108" s="24" t="s">
        <v>40</v>
      </c>
      <c r="D108" s="16" t="s">
        <v>122</v>
      </c>
      <c r="E108" s="15"/>
      <c r="F108" s="15"/>
      <c r="G108" s="15"/>
      <c r="H108" s="15"/>
      <c r="I108" s="15"/>
      <c r="J108" s="15">
        <v>1</v>
      </c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ref="Q130:Q193" si="2">SUM(E130:P130)</f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ref="Q194:Q251" si="3">SUM(E194:P194)</f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ortState xmlns:xlrd2="http://schemas.microsoft.com/office/spreadsheetml/2017/richdata2" ref="A2:R251">
    <sortCondition ref="A1:A251"/>
  </sortState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5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6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2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3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1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19</v>
      </c>
    </row>
    <row r="37" spans="10:11" x14ac:dyDescent="0.25">
      <c r="J37" s="12" t="s">
        <v>66</v>
      </c>
      <c r="K37">
        <f>COUNTIF('2. ROSC Active'!C2:C251,J37)</f>
        <v>3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21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6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13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107</v>
      </c>
    </row>
    <row r="56" spans="10:11" x14ac:dyDescent="0.25">
      <c r="J56" s="12" t="s">
        <v>87</v>
      </c>
      <c r="K56">
        <f>COUNTIF(K2:K53, "&gt;0")</f>
        <v>29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5F6C779-A36C-462E-A6FE-798A8AFEA441}"/>
</file>

<file path=customXml/itemProps2.xml><?xml version="1.0" encoding="utf-8"?>
<ds:datastoreItem xmlns:ds="http://schemas.openxmlformats.org/officeDocument/2006/customXml" ds:itemID="{22AC30B7-E423-4318-BFC3-09E722EA04FF}"/>
</file>

<file path=customXml/itemProps3.xml><?xml version="1.0" encoding="utf-8"?>
<ds:datastoreItem xmlns:ds="http://schemas.openxmlformats.org/officeDocument/2006/customXml" ds:itemID="{C97DD732-6206-4D51-B23E-1DC547C0D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Toni C. Randall</cp:lastModifiedBy>
  <cp:lastPrinted>2024-11-19T21:39:22Z</cp:lastPrinted>
  <dcterms:created xsi:type="dcterms:W3CDTF">2022-05-19T17:55:56Z</dcterms:created>
  <dcterms:modified xsi:type="dcterms:W3CDTF">2025-01-14T16:49:48Z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