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Baity\Downloads\"/>
    </mc:Choice>
  </mc:AlternateContent>
  <xr:revisionPtr revIDLastSave="0" documentId="8_{BDD8767C-40C3-4450-8E95-D26A22C331F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<sst xmlns="http://schemas.openxmlformats.org/spreadsheetml/2006/main" count="358" uniqueCount="222">
  <si>
    <t>Council Name</t>
  </si>
  <si>
    <t>Clinton County</t>
  </si>
  <si>
    <t>Lead Agency</t>
  </si>
  <si>
    <t>Chestnut Health Systems</t>
  </si>
  <si>
    <t>Lead Agency Address</t>
  </si>
  <si>
    <t>50 Northgate Industrial Drive Granite City,IL.62040</t>
  </si>
  <si>
    <t>Project Coordinator(s)</t>
  </si>
  <si>
    <t>Nellie Baity</t>
  </si>
  <si>
    <t>Project Coordinator(s) Phone Number</t>
  </si>
  <si>
    <t>618-335-4687 or 618-514-6938</t>
  </si>
  <si>
    <t>Coordinator(s) Email</t>
  </si>
  <si>
    <t>ncbaity@chestnut.org/clintontaccoalition@gmail.com</t>
  </si>
  <si>
    <t>Additional Contact/Supervisor</t>
  </si>
  <si>
    <t>Dan Hutchison</t>
  </si>
  <si>
    <t>Additional Contact Email and Phone Number</t>
  </si>
  <si>
    <t>ddhutchison@chestnut.org 618-792-8507</t>
  </si>
  <si>
    <t>Geographical Location(s) Covered</t>
  </si>
  <si>
    <t>Clinton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</si>
  <si>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</si>
  <si>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</si>
  <si>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</si>
  <si>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</si>
  <si>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</si>
  <si>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</si>
  <si>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</si>
  <si>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</si>
  <si>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</si>
  <si>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</si>
  <si>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</si>
  <si>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</si>
  <si>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</si>
  <si>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</si>
  <si>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</si>
  <si>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</si>
  <si>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</si>
  <si>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</si>
  <si>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</si>
  <si>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Babrove, Phyllis</t>
  </si>
  <si>
    <t>PLE: Other</t>
  </si>
  <si>
    <t>Family/LCSW/Author</t>
  </si>
  <si>
    <t>Baity, Nellie</t>
  </si>
  <si>
    <t>PLE: Substance Use</t>
  </si>
  <si>
    <t>Take Action Coalition</t>
  </si>
  <si>
    <t>Barreiter, Amy</t>
  </si>
  <si>
    <t>Youth-Serving: Local Prevention Providers</t>
  </si>
  <si>
    <t>BrightPoint</t>
  </si>
  <si>
    <t>Beckmann, Deb</t>
  </si>
  <si>
    <t>Family: Substance Use</t>
  </si>
  <si>
    <t>Brunious, Monique</t>
  </si>
  <si>
    <t>Recovery Supports: Other</t>
  </si>
  <si>
    <t>Bond County Recovery Council</t>
  </si>
  <si>
    <t>Chruszczyk, Rachel</t>
  </si>
  <si>
    <t>PCA Illinois</t>
  </si>
  <si>
    <t>Clark, Holly</t>
  </si>
  <si>
    <t>Government: 708 Board</t>
  </si>
  <si>
    <t>County/Health Boards</t>
  </si>
  <si>
    <t>Creasy, Heather</t>
  </si>
  <si>
    <t>Youth-Serving: Other</t>
  </si>
  <si>
    <t>Hoyleton Youth &amp; Family Services</t>
  </si>
  <si>
    <t>Davis, Andrea</t>
  </si>
  <si>
    <t>Judicial: Probation</t>
  </si>
  <si>
    <t>Marion County Probation</t>
  </si>
  <si>
    <t>Foster, Christy</t>
  </si>
  <si>
    <t>Clinton County Probation</t>
  </si>
  <si>
    <t>Fulton, Naomi</t>
  </si>
  <si>
    <t>Service Providers: Other</t>
  </si>
  <si>
    <t>RCORP Grant Team</t>
  </si>
  <si>
    <t>Gonzalez, Johanna</t>
  </si>
  <si>
    <t>IDPH ROSC Coord.</t>
  </si>
  <si>
    <t>Hanner, Dusty</t>
  </si>
  <si>
    <t>Service Providers: Harm Reduction</t>
  </si>
  <si>
    <t>DOPP/OEND Team</t>
  </si>
  <si>
    <t>Herr, Julie</t>
  </si>
  <si>
    <t>RSUPIC Grant Team</t>
  </si>
  <si>
    <t>Holland, Beverly</t>
  </si>
  <si>
    <t>Statewide ROSC Team</t>
  </si>
  <si>
    <t>Holloway, Angella</t>
  </si>
  <si>
    <t>Metro East Recovery Council</t>
  </si>
  <si>
    <t>Huelsmann, Carla</t>
  </si>
  <si>
    <t>Volunteer: Other</t>
  </si>
  <si>
    <t>Local Author</t>
  </si>
  <si>
    <t>Hunt, Bryan</t>
  </si>
  <si>
    <t>Media: All</t>
  </si>
  <si>
    <t>Breese Journal</t>
  </si>
  <si>
    <t>Hutchison, Dan</t>
  </si>
  <si>
    <t>Chestnut</t>
  </si>
  <si>
    <t>Isaiah, Morgan</t>
  </si>
  <si>
    <t>Treatment: Local Provider</t>
  </si>
  <si>
    <t>Community Resource Center</t>
  </si>
  <si>
    <t>Jordan, Sheridan</t>
  </si>
  <si>
    <t>Business:  Local Business</t>
  </si>
  <si>
    <t>Carlyle Animal Hospital</t>
  </si>
  <si>
    <t>Kibler, Dustin</t>
  </si>
  <si>
    <t>CC Probation</t>
  </si>
  <si>
    <t>Knott, Mark</t>
  </si>
  <si>
    <t>Kuhl, Mike</t>
  </si>
  <si>
    <t>Law Enforcement: Local Police</t>
  </si>
  <si>
    <t>Aviston/PD/County Board</t>
  </si>
  <si>
    <t>Lancaster, Tisha</t>
  </si>
  <si>
    <t>DCFS</t>
  </si>
  <si>
    <t>Leidel, Chris</t>
  </si>
  <si>
    <t>Healthcare: County Health Department</t>
  </si>
  <si>
    <t>CC Health Dept.</t>
  </si>
  <si>
    <t>Loddeke, Cara</t>
  </si>
  <si>
    <t>Recovery Nurse</t>
  </si>
  <si>
    <t>Loddeke, Craig</t>
  </si>
  <si>
    <t>PAL/Family Support/TAC</t>
  </si>
  <si>
    <t>Loddeke, Deb</t>
  </si>
  <si>
    <t>Maass, Dakota</t>
  </si>
  <si>
    <t>Rising Tide Tattoo</t>
  </si>
  <si>
    <t>Michealchuck, Anna</t>
  </si>
  <si>
    <t>Judicial: Other</t>
  </si>
  <si>
    <t>Admin. Of IL Courts</t>
  </si>
  <si>
    <t>Miller, Mary Anne</t>
  </si>
  <si>
    <t>Business: Other</t>
  </si>
  <si>
    <t>Telligen</t>
  </si>
  <si>
    <t>Miller, Patrick</t>
  </si>
  <si>
    <t>Faith-based: Other</t>
  </si>
  <si>
    <t>Il Faith &amp; Recovery Coll.</t>
  </si>
  <si>
    <t>Moesner, Alicia</t>
  </si>
  <si>
    <t>Monte, Melissa</t>
  </si>
  <si>
    <t>Treatment:  Other</t>
  </si>
  <si>
    <t>Sanolake</t>
  </si>
  <si>
    <t>Nonn, Stacy</t>
  </si>
  <si>
    <t>Ocepek, Mandy</t>
  </si>
  <si>
    <t>Healthcare: Hospital</t>
  </si>
  <si>
    <t>St. Joseph's Breese</t>
  </si>
  <si>
    <t>Palazzolo, Jessica</t>
  </si>
  <si>
    <t>Lincoln Prairie Behavioral</t>
  </si>
  <si>
    <t>Pohlmann, Julie</t>
  </si>
  <si>
    <t>Polk, Bree</t>
  </si>
  <si>
    <t>Randall, Toni</t>
  </si>
  <si>
    <t>Robertson, Tia</t>
  </si>
  <si>
    <t>volunteer</t>
  </si>
  <si>
    <t>Smith, Ashley</t>
  </si>
  <si>
    <t>Centerstone</t>
  </si>
  <si>
    <t>Sterner, Kenneth</t>
  </si>
  <si>
    <t>Law Enforcement: Other</t>
  </si>
  <si>
    <t>IL DEA Counterdrug Task Force</t>
  </si>
  <si>
    <t>Voelkel, Danielle</t>
  </si>
  <si>
    <t>Wills, Deziree</t>
  </si>
  <si>
    <t>Shelby Zumwalt</t>
  </si>
  <si>
    <t>Alma Geranimo</t>
  </si>
  <si>
    <t>Volunteer Hispanic Sup.</t>
  </si>
  <si>
    <t>Cora Love</t>
  </si>
  <si>
    <t>Andrew Linder</t>
  </si>
  <si>
    <t>Veterans Support</t>
  </si>
  <si>
    <t>Kevin Schlarman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</si>
  <si>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</si>
  <si>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</si>
  <si>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</si>
  <si>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</si>
  <si>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</si>
  <si>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</si>
  <si>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</si>
  <si>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</si>
  <si>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</si>
  <si>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</si>
  <si>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</si>
  <si>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</si>
  <si>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</si>
  <si>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</si>
  <si>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</si>
  <si>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</si>
  <si>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</si>
  <si>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</si>
  <si>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</si>
  <si>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</si>
  <si>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</si>
  <si>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</si>
  <si>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</si>
  <si>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</si>
  <si>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</si>
  <si>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</si>
  <si>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</si>
  <si>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</si>
  <si>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</si>
  <si>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</si>
  <si>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</si>
  <si>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</si>
  <si>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</si>
  <si>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</si>
  <si>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</si>
  <si>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</si>
  <si>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</si>
  <si>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</si>
  <si>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</si>
  <si>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</si>
  <si>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</si>
  <si>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</si>
  <si>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</si>
  <si>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</si>
  <si>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Volunteer/Civic Organizations</t>
  </si>
  <si>
    <t>Volunteer: Drug Free Coalitions</t>
  </si>
  <si>
    <t>Education/Schools</t>
  </si>
  <si>
    <t>Youth-Serving Organizations</t>
  </si>
  <si>
    <t>Media</t>
  </si>
  <si>
    <t>Business</t>
  </si>
  <si>
    <t>TOTAL MEMBERS</t>
  </si>
  <si>
    <t>TOTAL SECTORS</t>
  </si>
  <si>
    <t xml:space="preserve">Cari Walton </t>
  </si>
  <si>
    <t>Volunteer Support</t>
  </si>
  <si>
    <t>Julie Rueter</t>
  </si>
  <si>
    <t xml:space="preserve">Jennifer Schulz </t>
  </si>
  <si>
    <t>NA</t>
  </si>
  <si>
    <t xml:space="preserve">Kelly Jefferson </t>
  </si>
  <si>
    <t>Kris Fulkerson</t>
  </si>
  <si>
    <t>Jacob Schreer</t>
  </si>
  <si>
    <t>Brandy Schreer</t>
  </si>
  <si>
    <t xml:space="preserve">Stephanie Brooks </t>
  </si>
  <si>
    <t>NAMI</t>
  </si>
  <si>
    <t>Coping 4 Life /Kids</t>
  </si>
  <si>
    <t>MAT/MAR</t>
  </si>
  <si>
    <t xml:space="preserve">Volunteer </t>
  </si>
  <si>
    <t xml:space="preserve">Jeshua Pearson </t>
  </si>
  <si>
    <t xml:space="preserve">Alex Schneider </t>
  </si>
  <si>
    <t xml:space="preserve">Breese St Josephs </t>
  </si>
  <si>
    <t>Chestnut BASE Grant</t>
  </si>
  <si>
    <t>Kiera Murphy</t>
  </si>
  <si>
    <t>Allyson Harberer</t>
  </si>
  <si>
    <t>Social work interns</t>
  </si>
  <si>
    <t xml:space="preserve">Social Work Interns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</si>
</sst>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5.5" x14ac:dyDescent="0.35"/>
  <cols>
    <col min="1" max="1" width="46.58203125" customWidth="1"/>
    <col min="2" max="2" width="53.58203125" customWidth="1"/>
  </cols>
  <sheetData>
    <row r="1" spans="1:2" ht="33" customHeight="1" x14ac:dyDescent="0.35">
      <c r="A1" s="5" t="s">
        <v>0</v>
      </c>
      <c r="B1" s="10" t="s">
        <v>1</v>
      </c>
    </row>
    <row r="2" spans="1:2" ht="33" customHeight="1" x14ac:dyDescent="0.35">
      <c r="A2" s="2" t="s">
        <v>2</v>
      </c>
      <c r="B2" s="11" t="s">
        <v>3</v>
      </c>
    </row>
    <row r="3" spans="1:2" ht="33" customHeight="1" x14ac:dyDescent="0.35">
      <c r="A3" s="5" t="s">
        <v>4</v>
      </c>
      <c r="B3" s="10" t="s">
        <v>5</v>
      </c>
    </row>
    <row r="4" spans="1:2" ht="33" customHeight="1" x14ac:dyDescent="0.35">
      <c r="A4" s="2" t="s">
        <v>6</v>
      </c>
      <c r="B4" s="11" t="s">
        <v>7</v>
      </c>
    </row>
    <row r="5" spans="1:2" ht="33" customHeight="1" x14ac:dyDescent="0.35">
      <c r="A5" s="5" t="s">
        <v>8</v>
      </c>
      <c r="B5" s="10" t="s">
        <v>9</v>
      </c>
    </row>
    <row r="6" spans="1:2" ht="33" customHeight="1" x14ac:dyDescent="0.35">
      <c r="A6" s="2" t="s">
        <v>10</v>
      </c>
      <c r="B6" s="11" t="s">
        <v>11</v>
      </c>
    </row>
    <row r="7" spans="1:2" ht="33" customHeight="1" x14ac:dyDescent="0.35">
      <c r="A7" s="5" t="s">
        <v>12</v>
      </c>
      <c r="B7" s="10" t="s">
        <v>13</v>
      </c>
    </row>
    <row r="8" spans="1:2" ht="33" customHeight="1" x14ac:dyDescent="0.35">
      <c r="A8" s="3" t="s">
        <v>14</v>
      </c>
      <c r="B8" s="11" t="s">
        <v>15</v>
      </c>
    </row>
    <row r="9" spans="1:2" ht="33" customHeight="1" x14ac:dyDescent="0.35">
      <c r="A9" s="5" t="s">
        <v>16</v>
      </c>
      <c r="B9" s="10" t="s">
        <v>17</v>
      </c>
    </row>
    <row r="10" spans="1:2" ht="33" customHeight="1" x14ac:dyDescent="0.35">
      <c r="A10" s="2" t="s">
        <v>18</v>
      </c>
      <c r="B10" s="11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K68" sqref="K68"/>
    </sheetView>
  </sheetViews>
  <sheetFormatPr defaultRowHeight="15.5" x14ac:dyDescent="0.35"/>
  <cols>
    <col min="1" max="1" width="27" style="14" customWidth="1"/>
    <col min="2" max="2" width="12.83203125" style="16" customWidth="1"/>
    <col min="3" max="3" width="20.33203125" style="16" customWidth="1"/>
    <col min="4" max="4" width="21.33203125" style="16" customWidth="1"/>
    <col min="5" max="5" width="6.83203125" style="16" customWidth="1"/>
    <col min="6" max="6" width="7.33203125" style="16" customWidth="1"/>
    <col min="7" max="9" width="7.08203125" style="16" customWidth="1"/>
    <col min="10" max="10" width="7.5" style="16" customWidth="1"/>
    <col min="11" max="11" width="7.33203125" style="16" customWidth="1"/>
    <col min="12" max="13" width="8.08203125" style="16" customWidth="1"/>
    <col min="14" max="14" width="8" style="16" customWidth="1"/>
    <col min="15" max="16" width="8.08203125" style="16" customWidth="1"/>
    <col min="17" max="17" width="9.5" customWidth="1"/>
    <col min="18" max="18" width="22" style="16" customWidth="1"/>
  </cols>
  <sheetData>
    <row r="1" spans="1:18" ht="63" thickTop="1" thickBot="1" x14ac:dyDescent="0.4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16" thickBot="1" x14ac:dyDescent="0.4">
      <c r="A2" s="13" t="s">
        <v>37</v>
      </c>
      <c r="B2" s="15">
        <v>44013</v>
      </c>
      <c r="C2" s="21" t="s">
        <v>38</v>
      </c>
      <c r="D2" s="13" t="s">
        <v>39</v>
      </c>
      <c r="E2" s="12">
        <v>1</v>
      </c>
      <c r="F2" s="12"/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/>
      <c r="M2" s="12"/>
      <c r="N2" s="12"/>
      <c r="O2" s="12"/>
      <c r="P2" s="12"/>
      <c r="Q2" s="4">
        <f>SUM(E2:P2)</f>
        <v>6</v>
      </c>
      <c r="R2" s="22"/>
    </row>
    <row r="3" spans="1:18" ht="16" thickBot="1" x14ac:dyDescent="0.4">
      <c r="A3" s="13" t="s">
        <v>40</v>
      </c>
      <c r="B3" s="15">
        <v>45108</v>
      </c>
      <c r="C3" s="21" t="s">
        <v>41</v>
      </c>
      <c r="D3" s="13" t="s">
        <v>42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/>
      <c r="M3" s="12"/>
      <c r="N3" s="12"/>
      <c r="O3" s="12"/>
      <c r="P3" s="12"/>
      <c r="Q3" s="4">
        <f>SUM(E3:P3)</f>
        <v>7</v>
      </c>
      <c r="R3" s="22"/>
    </row>
    <row r="4" spans="1:18" ht="31.5" thickBot="1" x14ac:dyDescent="0.4">
      <c r="A4" s="13" t="s">
        <v>43</v>
      </c>
      <c r="B4" s="15">
        <v>45444</v>
      </c>
      <c r="C4" s="21" t="s">
        <v>44</v>
      </c>
      <c r="D4" s="13" t="s">
        <v>45</v>
      </c>
      <c r="E4" s="12">
        <v>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1</v>
      </c>
      <c r="R4" s="22"/>
    </row>
    <row r="5" spans="1:18" ht="16" thickBot="1" x14ac:dyDescent="0.4">
      <c r="A5" s="13" t="s">
        <v>46</v>
      </c>
      <c r="B5" s="15">
        <v>44312</v>
      </c>
      <c r="C5" s="21" t="s">
        <v>47</v>
      </c>
      <c r="D5" s="13" t="s">
        <v>42</v>
      </c>
      <c r="E5" s="12">
        <v>1</v>
      </c>
      <c r="F5" s="12">
        <v>1</v>
      </c>
      <c r="G5" s="12">
        <v>1</v>
      </c>
      <c r="H5" s="12">
        <v>1</v>
      </c>
      <c r="I5" s="12"/>
      <c r="J5" s="12"/>
      <c r="K5" s="12">
        <v>1</v>
      </c>
      <c r="L5" s="12"/>
      <c r="M5" s="12"/>
      <c r="N5" s="12"/>
      <c r="O5" s="12"/>
      <c r="P5" s="12"/>
      <c r="Q5" s="4">
        <f t="shared" si="0"/>
        <v>5</v>
      </c>
      <c r="R5" s="22"/>
    </row>
    <row r="6" spans="1:18" ht="31.5" thickBot="1" x14ac:dyDescent="0.4">
      <c r="A6" s="13" t="s">
        <v>48</v>
      </c>
      <c r="B6" s="15">
        <v>45017</v>
      </c>
      <c r="C6" s="21" t="s">
        <v>49</v>
      </c>
      <c r="D6" s="13" t="s">
        <v>50</v>
      </c>
      <c r="E6" s="12"/>
      <c r="F6" s="12"/>
      <c r="G6" s="12">
        <v>1</v>
      </c>
      <c r="H6" s="12"/>
      <c r="I6" s="12">
        <v>1</v>
      </c>
      <c r="J6" s="12"/>
      <c r="K6" s="12"/>
      <c r="L6" s="12"/>
      <c r="M6" s="12"/>
      <c r="N6" s="12"/>
      <c r="O6" s="12"/>
      <c r="P6" s="12"/>
      <c r="Q6" s="4">
        <f t="shared" si="0"/>
        <v>2</v>
      </c>
      <c r="R6" s="22"/>
    </row>
    <row r="7" spans="1:18" ht="31.5" thickBot="1" x14ac:dyDescent="0.4">
      <c r="A7" s="13" t="s">
        <v>51</v>
      </c>
      <c r="B7" s="15">
        <v>45108</v>
      </c>
      <c r="C7" s="21" t="s">
        <v>44</v>
      </c>
      <c r="D7" s="13" t="s">
        <v>52</v>
      </c>
      <c r="E7" s="12">
        <v>1</v>
      </c>
      <c r="F7" s="12"/>
      <c r="G7" s="12">
        <v>1</v>
      </c>
      <c r="H7" s="12"/>
      <c r="I7" s="12"/>
      <c r="J7" s="12"/>
      <c r="K7" s="12">
        <v>1</v>
      </c>
      <c r="L7" s="12"/>
      <c r="M7" s="12"/>
      <c r="N7" s="12"/>
      <c r="O7" s="12"/>
      <c r="P7" s="12"/>
      <c r="Q7" s="4">
        <f t="shared" si="0"/>
        <v>3</v>
      </c>
      <c r="R7" s="22"/>
    </row>
    <row r="8" spans="1:18" ht="31.5" thickBot="1" x14ac:dyDescent="0.4">
      <c r="A8" s="13" t="s">
        <v>53</v>
      </c>
      <c r="B8" s="15">
        <v>44896</v>
      </c>
      <c r="C8" s="21" t="s">
        <v>54</v>
      </c>
      <c r="D8" s="13" t="s">
        <v>55</v>
      </c>
      <c r="E8" s="12"/>
      <c r="F8" s="12">
        <v>1</v>
      </c>
      <c r="G8" s="12"/>
      <c r="H8" s="12">
        <v>1</v>
      </c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1.5" thickBot="1" x14ac:dyDescent="0.4">
      <c r="A9" s="13" t="s">
        <v>56</v>
      </c>
      <c r="B9" s="15">
        <v>44562</v>
      </c>
      <c r="C9" s="21" t="s">
        <v>57</v>
      </c>
      <c r="D9" s="13" t="s">
        <v>58</v>
      </c>
      <c r="E9" s="12"/>
      <c r="F9" s="12">
        <v>1</v>
      </c>
      <c r="G9" s="12"/>
      <c r="H9" s="12">
        <v>1</v>
      </c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31.5" thickBot="1" x14ac:dyDescent="0.4">
      <c r="A10" s="13" t="s">
        <v>59</v>
      </c>
      <c r="B10" s="15">
        <v>45444</v>
      </c>
      <c r="C10" s="21" t="s">
        <v>60</v>
      </c>
      <c r="D10" s="13" t="s">
        <v>61</v>
      </c>
      <c r="E10" s="12">
        <v>1</v>
      </c>
      <c r="F10" s="12"/>
      <c r="G10" s="12"/>
      <c r="H10" s="12"/>
      <c r="I10" s="12">
        <v>1</v>
      </c>
      <c r="J10" s="12"/>
      <c r="K10" s="12"/>
      <c r="L10" s="12"/>
      <c r="M10" s="12"/>
      <c r="N10" s="12"/>
      <c r="O10" s="12"/>
      <c r="P10" s="12"/>
      <c r="Q10" s="4">
        <f t="shared" si="0"/>
        <v>2</v>
      </c>
      <c r="R10" s="22"/>
    </row>
    <row r="11" spans="1:18" ht="31.5" thickBot="1" x14ac:dyDescent="0.4">
      <c r="A11" s="13" t="s">
        <v>62</v>
      </c>
      <c r="B11" s="15">
        <v>43101</v>
      </c>
      <c r="C11" s="21" t="s">
        <v>60</v>
      </c>
      <c r="D11" s="13" t="s">
        <v>63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1.5" thickBot="1" x14ac:dyDescent="0.4">
      <c r="A12" s="13" t="s">
        <v>64</v>
      </c>
      <c r="B12" s="15">
        <v>45047</v>
      </c>
      <c r="C12" s="21" t="s">
        <v>65</v>
      </c>
      <c r="D12" s="13" t="s">
        <v>66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2</v>
      </c>
      <c r="R12" s="22"/>
    </row>
    <row r="13" spans="1:18" ht="31.5" thickBot="1" x14ac:dyDescent="0.4">
      <c r="A13" s="13" t="s">
        <v>67</v>
      </c>
      <c r="B13" s="15">
        <v>45108</v>
      </c>
      <c r="C13" s="21" t="s">
        <v>65</v>
      </c>
      <c r="D13" s="13" t="s">
        <v>68</v>
      </c>
      <c r="E13" s="12"/>
      <c r="F13" s="12"/>
      <c r="G13" s="12"/>
      <c r="H13" s="12"/>
      <c r="I13" s="12">
        <v>1</v>
      </c>
      <c r="J13" s="12"/>
      <c r="K13" s="12"/>
      <c r="L13" s="12"/>
      <c r="M13" s="12"/>
      <c r="N13" s="12"/>
      <c r="O13" s="12"/>
      <c r="P13" s="12"/>
      <c r="Q13" s="4">
        <f t="shared" si="0"/>
        <v>1</v>
      </c>
      <c r="R13" s="22"/>
    </row>
    <row r="14" spans="1:18" ht="31.5" thickBot="1" x14ac:dyDescent="0.4">
      <c r="A14" s="13" t="s">
        <v>69</v>
      </c>
      <c r="B14" s="15">
        <v>45323</v>
      </c>
      <c r="C14" s="21" t="s">
        <v>70</v>
      </c>
      <c r="D14" s="13" t="s">
        <v>71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1</v>
      </c>
      <c r="R14" s="22"/>
    </row>
    <row r="15" spans="1:18" ht="31.5" thickBot="1" x14ac:dyDescent="0.4">
      <c r="A15" s="13" t="s">
        <v>72</v>
      </c>
      <c r="B15" s="15">
        <v>45108</v>
      </c>
      <c r="C15" s="21" t="s">
        <v>65</v>
      </c>
      <c r="D15" s="13" t="s">
        <v>73</v>
      </c>
      <c r="E15" s="12">
        <v>1</v>
      </c>
      <c r="F15" s="12"/>
      <c r="G15" s="12">
        <v>1</v>
      </c>
      <c r="H15" s="12">
        <v>1</v>
      </c>
      <c r="I15" s="12"/>
      <c r="J15" s="12">
        <v>1</v>
      </c>
      <c r="K15" s="12">
        <v>1</v>
      </c>
      <c r="L15" s="12"/>
      <c r="M15" s="12"/>
      <c r="N15" s="12"/>
      <c r="O15" s="12"/>
      <c r="P15" s="12"/>
      <c r="Q15" s="4">
        <f t="shared" si="0"/>
        <v>5</v>
      </c>
      <c r="R15" s="22"/>
    </row>
    <row r="16" spans="1:18" ht="31.5" thickBot="1" x14ac:dyDescent="0.4">
      <c r="A16" s="13" t="s">
        <v>74</v>
      </c>
      <c r="B16" s="15">
        <v>44958</v>
      </c>
      <c r="C16" s="21" t="s">
        <v>49</v>
      </c>
      <c r="D16" s="13" t="s">
        <v>75</v>
      </c>
      <c r="E16" s="12">
        <v>1</v>
      </c>
      <c r="F16" s="12"/>
      <c r="G16" s="12">
        <v>1</v>
      </c>
      <c r="H16" s="12"/>
      <c r="I16" s="12"/>
      <c r="J16" s="12">
        <v>1</v>
      </c>
      <c r="K16" s="12">
        <v>1</v>
      </c>
      <c r="L16" s="12"/>
      <c r="M16" s="12"/>
      <c r="N16" s="12"/>
      <c r="O16" s="12"/>
      <c r="P16" s="12"/>
      <c r="Q16" s="4">
        <f t="shared" si="0"/>
        <v>4</v>
      </c>
      <c r="R16" s="22"/>
    </row>
    <row r="17" spans="1:18" ht="31.5" thickBot="1" x14ac:dyDescent="0.4">
      <c r="A17" s="13" t="s">
        <v>76</v>
      </c>
      <c r="B17" s="15">
        <v>44927</v>
      </c>
      <c r="C17" s="21" t="s">
        <v>49</v>
      </c>
      <c r="D17" s="13" t="s">
        <v>77</v>
      </c>
      <c r="E17" s="12">
        <v>1</v>
      </c>
      <c r="F17" s="12"/>
      <c r="G17" s="12"/>
      <c r="H17" s="12"/>
      <c r="I17" s="12"/>
      <c r="J17" s="12"/>
      <c r="K17" s="12">
        <v>1</v>
      </c>
      <c r="L17" s="12"/>
      <c r="M17" s="12"/>
      <c r="N17" s="12"/>
      <c r="O17" s="12"/>
      <c r="P17" s="12"/>
      <c r="Q17" s="4">
        <f t="shared" si="0"/>
        <v>2</v>
      </c>
      <c r="R17" s="22"/>
    </row>
    <row r="18" spans="1:18" ht="16" thickBot="1" x14ac:dyDescent="0.4">
      <c r="A18" s="13" t="s">
        <v>78</v>
      </c>
      <c r="B18" s="15">
        <v>45047</v>
      </c>
      <c r="C18" s="21" t="s">
        <v>79</v>
      </c>
      <c r="D18" s="13" t="s">
        <v>80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" thickBot="1" x14ac:dyDescent="0.4">
      <c r="A19" s="13" t="s">
        <v>81</v>
      </c>
      <c r="B19" s="15">
        <v>44317</v>
      </c>
      <c r="C19" s="21" t="s">
        <v>82</v>
      </c>
      <c r="D19" s="13" t="s">
        <v>83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1.5" thickBot="1" x14ac:dyDescent="0.4">
      <c r="A20" s="13" t="s">
        <v>84</v>
      </c>
      <c r="B20" s="15">
        <v>44317</v>
      </c>
      <c r="C20" s="21" t="s">
        <v>49</v>
      </c>
      <c r="D20" s="13" t="s">
        <v>85</v>
      </c>
      <c r="E20" s="12">
        <v>1</v>
      </c>
      <c r="F20" s="12"/>
      <c r="G20" s="12">
        <v>1</v>
      </c>
      <c r="H20" s="12"/>
      <c r="I20" s="12">
        <v>1</v>
      </c>
      <c r="J20" s="12">
        <v>1</v>
      </c>
      <c r="K20" s="12">
        <v>1</v>
      </c>
      <c r="L20" s="12"/>
      <c r="M20" s="12"/>
      <c r="N20" s="12"/>
      <c r="O20" s="12"/>
      <c r="P20" s="12"/>
      <c r="Q20" s="4">
        <f t="shared" si="0"/>
        <v>5</v>
      </c>
      <c r="R20" s="22"/>
    </row>
    <row r="21" spans="1:18" ht="31.5" thickBot="1" x14ac:dyDescent="0.4">
      <c r="A21" s="13" t="s">
        <v>86</v>
      </c>
      <c r="B21" s="15">
        <v>45108</v>
      </c>
      <c r="C21" s="21" t="s">
        <v>87</v>
      </c>
      <c r="D21" s="13" t="s">
        <v>88</v>
      </c>
      <c r="E21" s="12"/>
      <c r="F21" s="12"/>
      <c r="G21" s="12">
        <v>1</v>
      </c>
      <c r="H21" s="12">
        <v>1</v>
      </c>
      <c r="I21" s="12">
        <v>1</v>
      </c>
      <c r="J21" s="12">
        <v>1</v>
      </c>
      <c r="K21" s="12"/>
      <c r="L21" s="12"/>
      <c r="M21" s="12"/>
      <c r="N21" s="12"/>
      <c r="O21" s="12"/>
      <c r="P21" s="12"/>
      <c r="Q21" s="4">
        <f t="shared" si="0"/>
        <v>4</v>
      </c>
      <c r="R21" s="22"/>
    </row>
    <row r="22" spans="1:18" ht="31.5" thickBot="1" x14ac:dyDescent="0.4">
      <c r="A22" s="13" t="s">
        <v>89</v>
      </c>
      <c r="B22" s="15">
        <v>45444</v>
      </c>
      <c r="C22" s="21" t="s">
        <v>90</v>
      </c>
      <c r="D22" s="13" t="s">
        <v>91</v>
      </c>
      <c r="E22" s="12"/>
      <c r="F22" s="12"/>
      <c r="G22" s="12"/>
      <c r="H22" s="12"/>
      <c r="I22" s="12">
        <v>1</v>
      </c>
      <c r="J22" s="12">
        <v>1</v>
      </c>
      <c r="K22" s="12">
        <v>1</v>
      </c>
      <c r="L22" s="12"/>
      <c r="M22" s="12"/>
      <c r="N22" s="12"/>
      <c r="O22" s="12"/>
      <c r="P22" s="12"/>
      <c r="Q22" s="4">
        <f t="shared" si="0"/>
        <v>3</v>
      </c>
      <c r="R22" s="22"/>
    </row>
    <row r="23" spans="1:18" ht="16" thickBot="1" x14ac:dyDescent="0.4">
      <c r="A23" s="13" t="s">
        <v>92</v>
      </c>
      <c r="B23" s="15">
        <v>44317</v>
      </c>
      <c r="C23" s="21" t="s">
        <v>60</v>
      </c>
      <c r="D23" s="13" t="s">
        <v>93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1.5" thickBot="1" x14ac:dyDescent="0.4">
      <c r="A24" s="13" t="s">
        <v>94</v>
      </c>
      <c r="B24" s="15">
        <v>45017</v>
      </c>
      <c r="C24" s="21" t="s">
        <v>49</v>
      </c>
      <c r="D24" s="13" t="s">
        <v>77</v>
      </c>
      <c r="E24" s="12"/>
      <c r="F24" s="12"/>
      <c r="G24" s="12"/>
      <c r="H24" s="12"/>
      <c r="I24" s="12"/>
      <c r="J24" s="12"/>
      <c r="K24" s="12">
        <v>1</v>
      </c>
      <c r="L24" s="12"/>
      <c r="M24" s="12"/>
      <c r="N24" s="12"/>
      <c r="O24" s="12"/>
      <c r="P24" s="12"/>
      <c r="Q24" s="4">
        <f t="shared" si="0"/>
        <v>1</v>
      </c>
      <c r="R24" s="22"/>
    </row>
    <row r="25" spans="1:18" ht="31.5" thickBot="1" x14ac:dyDescent="0.4">
      <c r="A25" s="13" t="s">
        <v>95</v>
      </c>
      <c r="B25" s="15">
        <v>44743</v>
      </c>
      <c r="C25" s="21" t="s">
        <v>96</v>
      </c>
      <c r="D25" s="13" t="s">
        <v>97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" thickBot="1" x14ac:dyDescent="0.4">
      <c r="A26" s="13" t="s">
        <v>98</v>
      </c>
      <c r="B26" s="15">
        <v>44317</v>
      </c>
      <c r="C26" s="21" t="s">
        <v>79</v>
      </c>
      <c r="D26" s="13" t="s">
        <v>99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31.5" thickBot="1" x14ac:dyDescent="0.4">
      <c r="A27" s="13" t="s">
        <v>100</v>
      </c>
      <c r="B27" s="15">
        <v>44682</v>
      </c>
      <c r="C27" s="21" t="s">
        <v>101</v>
      </c>
      <c r="D27" s="13" t="s">
        <v>102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" thickBot="1" x14ac:dyDescent="0.4">
      <c r="A28" s="13" t="s">
        <v>103</v>
      </c>
      <c r="B28" s="15">
        <v>43101</v>
      </c>
      <c r="C28" s="21" t="s">
        <v>41</v>
      </c>
      <c r="D28" s="13" t="s">
        <v>104</v>
      </c>
      <c r="E28" s="12">
        <v>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1</v>
      </c>
      <c r="R28" s="22"/>
    </row>
    <row r="29" spans="1:18" ht="16" thickBot="1" x14ac:dyDescent="0.4">
      <c r="A29" s="13" t="s">
        <v>105</v>
      </c>
      <c r="B29" s="15">
        <v>43101</v>
      </c>
      <c r="C29" s="21" t="s">
        <v>47</v>
      </c>
      <c r="D29" s="13" t="s">
        <v>106</v>
      </c>
      <c r="E29" s="12">
        <v>1</v>
      </c>
      <c r="F29" s="12"/>
      <c r="G29" s="12">
        <v>1</v>
      </c>
      <c r="H29" s="12"/>
      <c r="I29" s="12"/>
      <c r="J29" s="12"/>
      <c r="K29" s="12">
        <v>1</v>
      </c>
      <c r="L29" s="12"/>
      <c r="M29" s="12"/>
      <c r="N29" s="12"/>
      <c r="O29" s="12"/>
      <c r="P29" s="12"/>
      <c r="Q29" s="4">
        <f t="shared" si="0"/>
        <v>3</v>
      </c>
      <c r="R29" s="22"/>
    </row>
    <row r="30" spans="1:18" ht="16" thickBot="1" x14ac:dyDescent="0.4">
      <c r="A30" s="13" t="s">
        <v>107</v>
      </c>
      <c r="B30" s="15">
        <v>43101</v>
      </c>
      <c r="C30" s="21" t="s">
        <v>47</v>
      </c>
      <c r="D30" s="13" t="s">
        <v>106</v>
      </c>
      <c r="E30" s="12">
        <v>1</v>
      </c>
      <c r="F30" s="12"/>
      <c r="G30" s="12">
        <v>1</v>
      </c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2</v>
      </c>
      <c r="R30" s="22"/>
    </row>
    <row r="31" spans="1:18" ht="31.5" thickBot="1" x14ac:dyDescent="0.4">
      <c r="A31" s="13" t="s">
        <v>108</v>
      </c>
      <c r="B31" s="15">
        <v>45444</v>
      </c>
      <c r="C31" s="21" t="s">
        <v>90</v>
      </c>
      <c r="D31" s="13" t="s">
        <v>109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" thickBot="1" x14ac:dyDescent="0.4">
      <c r="A32" s="13" t="s">
        <v>110</v>
      </c>
      <c r="B32" s="15">
        <v>45303</v>
      </c>
      <c r="C32" s="21" t="s">
        <v>111</v>
      </c>
      <c r="D32" s="13" t="s">
        <v>112</v>
      </c>
      <c r="E32" s="12">
        <v>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1</v>
      </c>
      <c r="R32" s="22"/>
    </row>
    <row r="33" spans="1:18" ht="16" thickBot="1" x14ac:dyDescent="0.4">
      <c r="A33" s="13" t="s">
        <v>113</v>
      </c>
      <c r="B33" s="15">
        <v>45108</v>
      </c>
      <c r="C33" s="21" t="s">
        <v>114</v>
      </c>
      <c r="D33" s="13" t="s">
        <v>115</v>
      </c>
      <c r="E33" s="12">
        <v>1</v>
      </c>
      <c r="F33" s="12">
        <v>1</v>
      </c>
      <c r="G33" s="12">
        <v>1</v>
      </c>
      <c r="H33" s="12">
        <v>1</v>
      </c>
      <c r="I33" s="12"/>
      <c r="J33" s="12"/>
      <c r="K33" s="12"/>
      <c r="L33" s="12"/>
      <c r="M33" s="12"/>
      <c r="N33" s="12"/>
      <c r="O33" s="12"/>
      <c r="P33" s="12"/>
      <c r="Q33" s="4">
        <f t="shared" si="0"/>
        <v>4</v>
      </c>
      <c r="R33" s="22"/>
    </row>
    <row r="34" spans="1:18" ht="16" thickBot="1" x14ac:dyDescent="0.4">
      <c r="A34" s="13" t="s">
        <v>116</v>
      </c>
      <c r="B34" s="15">
        <v>44621</v>
      </c>
      <c r="C34" s="21" t="s">
        <v>117</v>
      </c>
      <c r="D34" s="13" t="s">
        <v>118</v>
      </c>
      <c r="E34" s="12"/>
      <c r="F34" s="12"/>
      <c r="G34" s="12"/>
      <c r="H34" s="12">
        <v>1</v>
      </c>
      <c r="I34" s="12">
        <v>1</v>
      </c>
      <c r="J34" s="12">
        <v>1</v>
      </c>
      <c r="K34" s="12">
        <v>1</v>
      </c>
      <c r="L34" s="12"/>
      <c r="M34" s="12"/>
      <c r="N34" s="12"/>
      <c r="O34" s="12"/>
      <c r="P34" s="12"/>
      <c r="Q34" s="4">
        <f t="shared" si="0"/>
        <v>4</v>
      </c>
      <c r="R34" s="22"/>
    </row>
    <row r="35" spans="1:18" ht="31.5" thickBot="1" x14ac:dyDescent="0.4">
      <c r="A35" s="13" t="s">
        <v>119</v>
      </c>
      <c r="B35" s="15">
        <v>44866</v>
      </c>
      <c r="C35" s="21" t="s">
        <v>49</v>
      </c>
      <c r="D35" s="13" t="s">
        <v>66</v>
      </c>
      <c r="E35" s="12"/>
      <c r="F35" s="12">
        <v>1</v>
      </c>
      <c r="G35" s="12"/>
      <c r="H35" s="12">
        <v>1</v>
      </c>
      <c r="I35" s="12">
        <v>1</v>
      </c>
      <c r="J35" s="12">
        <v>1</v>
      </c>
      <c r="K35" s="12">
        <v>1</v>
      </c>
      <c r="L35" s="12"/>
      <c r="M35" s="12"/>
      <c r="N35" s="12"/>
      <c r="O35" s="12"/>
      <c r="P35" s="12"/>
      <c r="Q35" s="4">
        <f t="shared" si="0"/>
        <v>5</v>
      </c>
      <c r="R35" s="22"/>
    </row>
    <row r="36" spans="1:18" ht="16" thickBot="1" x14ac:dyDescent="0.4">
      <c r="A36" s="13" t="s">
        <v>120</v>
      </c>
      <c r="B36" s="15">
        <v>44743</v>
      </c>
      <c r="C36" s="21" t="s">
        <v>121</v>
      </c>
      <c r="D36" s="13" t="s">
        <v>122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1.5" thickBot="1" x14ac:dyDescent="0.4">
      <c r="A37" s="13" t="s">
        <v>123</v>
      </c>
      <c r="B37" s="15">
        <v>44621</v>
      </c>
      <c r="C37" s="21" t="s">
        <v>49</v>
      </c>
      <c r="D37" s="13" t="s">
        <v>66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" thickBot="1" x14ac:dyDescent="0.4">
      <c r="A38" s="13" t="s">
        <v>124</v>
      </c>
      <c r="B38" s="15">
        <v>45170</v>
      </c>
      <c r="C38" s="21" t="s">
        <v>125</v>
      </c>
      <c r="D38" s="13" t="s">
        <v>126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1.5" thickBot="1" x14ac:dyDescent="0.4">
      <c r="A39" s="13" t="s">
        <v>127</v>
      </c>
      <c r="B39" s="15">
        <v>44713</v>
      </c>
      <c r="C39" s="21" t="s">
        <v>57</v>
      </c>
      <c r="D39" s="13" t="s">
        <v>128</v>
      </c>
      <c r="E39" s="12">
        <v>1</v>
      </c>
      <c r="F39" s="12"/>
      <c r="G39" s="12"/>
      <c r="H39" s="12"/>
      <c r="I39" s="12">
        <v>1</v>
      </c>
      <c r="J39" s="12"/>
      <c r="K39" s="12">
        <v>1</v>
      </c>
      <c r="L39" s="12"/>
      <c r="M39" s="12"/>
      <c r="N39" s="12"/>
      <c r="O39" s="12"/>
      <c r="P39" s="12"/>
      <c r="Q39" s="4">
        <f t="shared" si="0"/>
        <v>3</v>
      </c>
      <c r="R39" s="22"/>
    </row>
    <row r="40" spans="1:18" ht="31.5" thickBot="1" x14ac:dyDescent="0.4">
      <c r="A40" s="13" t="s">
        <v>129</v>
      </c>
      <c r="B40" s="15">
        <v>44713</v>
      </c>
      <c r="C40" s="21" t="s">
        <v>49</v>
      </c>
      <c r="D40" s="13" t="s">
        <v>75</v>
      </c>
      <c r="E40" s="12"/>
      <c r="F40" s="12"/>
      <c r="G40" s="12"/>
      <c r="H40" s="12"/>
      <c r="I40" s="12">
        <v>1</v>
      </c>
      <c r="J40" s="12"/>
      <c r="K40" s="12"/>
      <c r="L40" s="12"/>
      <c r="M40" s="12"/>
      <c r="N40" s="12"/>
      <c r="O40" s="12"/>
      <c r="P40" s="12"/>
      <c r="Q40" s="4">
        <f t="shared" si="0"/>
        <v>1</v>
      </c>
      <c r="R40" s="22"/>
    </row>
    <row r="41" spans="1:18" ht="31.5" thickBot="1" x14ac:dyDescent="0.4">
      <c r="A41" s="13" t="s">
        <v>130</v>
      </c>
      <c r="B41" s="15">
        <v>44743</v>
      </c>
      <c r="C41" s="21" t="s">
        <v>44</v>
      </c>
      <c r="D41" s="13" t="s">
        <v>58</v>
      </c>
      <c r="E41" s="12"/>
      <c r="F41" s="12"/>
      <c r="G41" s="12">
        <v>1</v>
      </c>
      <c r="H41" s="12">
        <v>1</v>
      </c>
      <c r="I41" s="12"/>
      <c r="J41" s="12"/>
      <c r="K41" s="12"/>
      <c r="L41" s="12"/>
      <c r="M41" s="12"/>
      <c r="N41" s="12"/>
      <c r="O41" s="12"/>
      <c r="P41" s="12"/>
      <c r="Q41" s="4">
        <f t="shared" si="0"/>
        <v>2</v>
      </c>
      <c r="R41" s="22"/>
    </row>
    <row r="42" spans="1:18" ht="31.5" thickBot="1" x14ac:dyDescent="0.4">
      <c r="A42" s="13" t="s">
        <v>131</v>
      </c>
      <c r="B42" s="15">
        <v>44283</v>
      </c>
      <c r="C42" s="21" t="s">
        <v>49</v>
      </c>
      <c r="D42" s="13" t="s">
        <v>50</v>
      </c>
      <c r="E42" s="12">
        <v>1</v>
      </c>
      <c r="F42" s="12"/>
      <c r="G42" s="12">
        <v>1</v>
      </c>
      <c r="H42" s="12"/>
      <c r="I42" s="12">
        <v>1</v>
      </c>
      <c r="J42" s="12">
        <v>1</v>
      </c>
      <c r="K42" s="12"/>
      <c r="L42" s="12"/>
      <c r="M42" s="12"/>
      <c r="N42" s="12"/>
      <c r="O42" s="12"/>
      <c r="P42" s="12"/>
      <c r="Q42" s="4">
        <f t="shared" si="0"/>
        <v>4</v>
      </c>
      <c r="R42" s="22"/>
    </row>
    <row r="43" spans="1:18" ht="16" thickBot="1" x14ac:dyDescent="0.4">
      <c r="A43" s="13" t="s">
        <v>132</v>
      </c>
      <c r="B43" s="15">
        <v>45444</v>
      </c>
      <c r="C43" s="21" t="s">
        <v>79</v>
      </c>
      <c r="D43" s="13" t="s">
        <v>133</v>
      </c>
      <c r="E43" s="12"/>
      <c r="F43" s="12"/>
      <c r="G43" s="12"/>
      <c r="H43" s="12"/>
      <c r="I43" s="12">
        <v>1</v>
      </c>
      <c r="J43" s="12"/>
      <c r="K43" s="12">
        <v>1</v>
      </c>
      <c r="L43" s="12"/>
      <c r="M43" s="12"/>
      <c r="N43" s="12"/>
      <c r="O43" s="12"/>
      <c r="P43" s="12"/>
      <c r="Q43" s="4">
        <f t="shared" si="0"/>
        <v>2</v>
      </c>
      <c r="R43" s="22"/>
    </row>
    <row r="44" spans="1:18" ht="16" thickBot="1" x14ac:dyDescent="0.4">
      <c r="A44" s="13" t="s">
        <v>134</v>
      </c>
      <c r="B44" s="15">
        <v>45444</v>
      </c>
      <c r="C44" s="21" t="s">
        <v>121</v>
      </c>
      <c r="D44" s="13" t="s">
        <v>135</v>
      </c>
      <c r="E44" s="12">
        <v>1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1</v>
      </c>
      <c r="R44" s="22"/>
    </row>
    <row r="45" spans="1:18" ht="31.5" thickBot="1" x14ac:dyDescent="0.4">
      <c r="A45" s="13" t="s">
        <v>136</v>
      </c>
      <c r="B45" s="15">
        <v>44743</v>
      </c>
      <c r="C45" s="21" t="s">
        <v>137</v>
      </c>
      <c r="D45" s="13" t="s">
        <v>138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1.5" thickBot="1" x14ac:dyDescent="0.4">
      <c r="A46" s="13" t="s">
        <v>139</v>
      </c>
      <c r="B46" s="15">
        <v>45323</v>
      </c>
      <c r="C46" s="21" t="s">
        <v>65</v>
      </c>
      <c r="D46" s="13" t="s">
        <v>66</v>
      </c>
      <c r="E46" s="12">
        <v>1</v>
      </c>
      <c r="F46" s="12">
        <v>1</v>
      </c>
      <c r="G46" s="12">
        <v>1</v>
      </c>
      <c r="H46" s="12">
        <v>1</v>
      </c>
      <c r="I46" s="12"/>
      <c r="J46" s="12"/>
      <c r="K46" s="12"/>
      <c r="L46" s="12"/>
      <c r="M46" s="12"/>
      <c r="N46" s="12"/>
      <c r="O46" s="12"/>
      <c r="P46" s="12"/>
      <c r="Q46" s="4">
        <f t="shared" si="0"/>
        <v>4</v>
      </c>
      <c r="R46" s="22"/>
    </row>
    <row r="47" spans="1:18" ht="16" thickBot="1" x14ac:dyDescent="0.4">
      <c r="A47" s="13" t="s">
        <v>140</v>
      </c>
      <c r="B47" s="15">
        <v>45444</v>
      </c>
      <c r="C47" s="21" t="s">
        <v>79</v>
      </c>
      <c r="D47" s="13" t="s">
        <v>133</v>
      </c>
      <c r="E47" s="12">
        <v>1</v>
      </c>
      <c r="F47" s="12"/>
      <c r="G47" s="12"/>
      <c r="H47" s="12"/>
      <c r="I47" s="12">
        <v>1</v>
      </c>
      <c r="J47" s="12"/>
      <c r="K47" s="12"/>
      <c r="L47" s="12"/>
      <c r="M47" s="12"/>
      <c r="N47" s="12"/>
      <c r="O47" s="12"/>
      <c r="P47" s="12"/>
      <c r="Q47" s="4">
        <f t="shared" si="0"/>
        <v>2</v>
      </c>
      <c r="R47" s="22"/>
    </row>
    <row r="48" spans="1:18" ht="16" thickBot="1" x14ac:dyDescent="0.4">
      <c r="A48" s="13" t="s">
        <v>141</v>
      </c>
      <c r="B48" s="15">
        <v>45444</v>
      </c>
      <c r="C48" s="21" t="s">
        <v>79</v>
      </c>
      <c r="D48" s="13" t="s">
        <v>133</v>
      </c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4">
        <f t="shared" si="0"/>
        <v>1</v>
      </c>
      <c r="R48" s="22"/>
    </row>
    <row r="49" spans="1:18" ht="16" thickBot="1" x14ac:dyDescent="0.4"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" thickBot="1" x14ac:dyDescent="0.4"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" thickBot="1" x14ac:dyDescent="0.4"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" thickBot="1" x14ac:dyDescent="0.4">
      <c r="A52" s="13" t="s">
        <v>142</v>
      </c>
      <c r="B52" s="15">
        <v>45536</v>
      </c>
      <c r="C52" s="21" t="s">
        <v>79</v>
      </c>
      <c r="D52" s="13" t="s">
        <v>143</v>
      </c>
      <c r="E52" s="12"/>
      <c r="F52" s="12"/>
      <c r="G52" s="12"/>
      <c r="H52" s="12"/>
      <c r="I52" s="12"/>
      <c r="J52" s="12"/>
      <c r="K52" s="12">
        <v>1</v>
      </c>
      <c r="L52" s="12"/>
      <c r="M52" s="12"/>
      <c r="N52" s="12"/>
      <c r="O52" s="12"/>
      <c r="P52" s="12"/>
      <c r="Q52" s="4">
        <f t="shared" si="0"/>
        <v>1</v>
      </c>
      <c r="R52" s="22"/>
    </row>
    <row r="53" spans="1:18" ht="16" thickBot="1" x14ac:dyDescent="0.4">
      <c r="A53" s="13" t="s">
        <v>144</v>
      </c>
      <c r="B53" s="15">
        <v>45566</v>
      </c>
      <c r="C53" s="21" t="s">
        <v>79</v>
      </c>
      <c r="D53" s="13" t="s">
        <v>143</v>
      </c>
      <c r="E53" s="12"/>
      <c r="F53" s="12"/>
      <c r="G53" s="12"/>
      <c r="H53" s="12"/>
      <c r="I53" s="12">
        <v>1</v>
      </c>
      <c r="J53" s="12"/>
      <c r="K53" s="12">
        <v>1</v>
      </c>
      <c r="L53" s="12"/>
      <c r="M53" s="12"/>
      <c r="N53" s="12"/>
      <c r="O53" s="12"/>
      <c r="P53" s="12"/>
      <c r="Q53" s="4">
        <f t="shared" si="0"/>
        <v>2</v>
      </c>
      <c r="R53" s="22"/>
    </row>
    <row r="54" spans="1:18" ht="16" thickBot="1" x14ac:dyDescent="0.4">
      <c r="A54" s="13" t="s">
        <v>145</v>
      </c>
      <c r="B54" s="15">
        <v>45566</v>
      </c>
      <c r="C54" s="21" t="s">
        <v>79</v>
      </c>
      <c r="D54" s="13" t="s">
        <v>146</v>
      </c>
      <c r="E54" s="12"/>
      <c r="F54" s="12"/>
      <c r="G54" s="12"/>
      <c r="H54" s="12"/>
      <c r="I54" s="12">
        <v>1</v>
      </c>
      <c r="J54" s="12">
        <v>1</v>
      </c>
      <c r="K54" s="12">
        <v>1</v>
      </c>
      <c r="L54" s="12"/>
      <c r="M54" s="12"/>
      <c r="N54" s="12"/>
      <c r="O54" s="12"/>
      <c r="P54" s="12"/>
      <c r="Q54" s="4">
        <f t="shared" si="0"/>
        <v>3</v>
      </c>
      <c r="R54" s="22"/>
    </row>
    <row r="55" spans="1:18" ht="16" thickBot="1" x14ac:dyDescent="0.4">
      <c r="A55" s="13" t="s">
        <v>147</v>
      </c>
      <c r="B55" s="15">
        <v>45536</v>
      </c>
      <c r="C55" s="21" t="s">
        <v>79</v>
      </c>
      <c r="D55" s="13" t="s">
        <v>146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" thickBot="1" x14ac:dyDescent="0.4">
      <c r="A56" s="13"/>
      <c r="B56" s="15"/>
      <c r="C56" s="21" t="s">
        <v>79</v>
      </c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" thickBot="1" x14ac:dyDescent="0.4">
      <c r="A57" s="13" t="s">
        <v>200</v>
      </c>
      <c r="B57" s="15">
        <v>45566</v>
      </c>
      <c r="C57" s="21" t="s">
        <v>79</v>
      </c>
      <c r="D57" s="13" t="s">
        <v>201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" thickBot="1" x14ac:dyDescent="0.4">
      <c r="A58" s="13" t="s">
        <v>202</v>
      </c>
      <c r="B58" s="15" t="s">
        <v>204</v>
      </c>
      <c r="C58" s="21"/>
      <c r="D58" s="13"/>
      <c r="E58" s="12"/>
      <c r="F58" s="12"/>
      <c r="G58" s="12"/>
      <c r="H58" s="12">
        <v>1</v>
      </c>
      <c r="I58" s="12"/>
      <c r="J58" s="12"/>
      <c r="K58" s="12"/>
      <c r="L58" s="12"/>
      <c r="M58" s="12"/>
      <c r="N58" s="12"/>
      <c r="O58" s="12"/>
      <c r="P58" s="12"/>
      <c r="Q58" s="4">
        <f t="shared" si="0"/>
        <v>1</v>
      </c>
      <c r="R58" s="22"/>
    </row>
    <row r="59" spans="1:18" ht="16" thickBot="1" x14ac:dyDescent="0.4">
      <c r="A59" s="13" t="s">
        <v>203</v>
      </c>
      <c r="B59" s="15" t="s">
        <v>204</v>
      </c>
      <c r="C59" s="21"/>
      <c r="D59" s="13"/>
      <c r="E59" s="12"/>
      <c r="F59" s="12"/>
      <c r="G59" s="12"/>
      <c r="H59" s="12">
        <v>1</v>
      </c>
      <c r="I59" s="12">
        <v>1</v>
      </c>
      <c r="J59" s="12"/>
      <c r="K59" s="12"/>
      <c r="L59" s="12"/>
      <c r="M59" s="12"/>
      <c r="N59" s="12"/>
      <c r="O59" s="12"/>
      <c r="P59" s="12"/>
      <c r="Q59" s="4">
        <f t="shared" si="0"/>
        <v>2</v>
      </c>
      <c r="R59" s="22"/>
    </row>
    <row r="60" spans="1:18" ht="16" thickBot="1" x14ac:dyDescent="0.4">
      <c r="A60" s="13" t="s">
        <v>205</v>
      </c>
      <c r="B60" s="15" t="s">
        <v>204</v>
      </c>
      <c r="C60" s="21" t="s">
        <v>164</v>
      </c>
      <c r="D60" s="13" t="s">
        <v>210</v>
      </c>
      <c r="E60" s="12"/>
      <c r="F60" s="12"/>
      <c r="G60" s="12"/>
      <c r="H60" s="12"/>
      <c r="I60" s="12">
        <v>1</v>
      </c>
      <c r="J60" s="12"/>
      <c r="K60" s="12"/>
      <c r="L60" s="12"/>
      <c r="M60" s="12"/>
      <c r="N60" s="12"/>
      <c r="O60" s="12"/>
      <c r="P60" s="12"/>
      <c r="Q60" s="4">
        <f t="shared" si="0"/>
        <v>1</v>
      </c>
      <c r="R60" s="22"/>
    </row>
    <row r="61" spans="1:18" ht="16" thickBot="1" x14ac:dyDescent="0.4">
      <c r="A61" s="13" t="s">
        <v>206</v>
      </c>
      <c r="B61" s="15" t="s">
        <v>204</v>
      </c>
      <c r="C61" s="21" t="s">
        <v>57</v>
      </c>
      <c r="D61" s="13" t="s">
        <v>211</v>
      </c>
      <c r="E61" s="12"/>
      <c r="F61" s="12"/>
      <c r="G61" s="12"/>
      <c r="H61" s="12"/>
      <c r="I61" s="12">
        <v>1</v>
      </c>
      <c r="J61" s="12"/>
      <c r="K61" s="12"/>
      <c r="L61" s="12"/>
      <c r="M61" s="12"/>
      <c r="N61" s="12"/>
      <c r="O61" s="12"/>
      <c r="P61" s="12"/>
      <c r="Q61" s="4">
        <f t="shared" si="0"/>
        <v>1</v>
      </c>
      <c r="R61" s="22"/>
    </row>
    <row r="62" spans="1:18" ht="31.5" thickBot="1" x14ac:dyDescent="0.4">
      <c r="A62" s="13" t="s">
        <v>207</v>
      </c>
      <c r="B62" s="15" t="s">
        <v>204</v>
      </c>
      <c r="C62" s="21" t="s">
        <v>70</v>
      </c>
      <c r="D62" s="13" t="s">
        <v>212</v>
      </c>
      <c r="E62" s="12"/>
      <c r="F62" s="12"/>
      <c r="G62" s="12"/>
      <c r="H62" s="12"/>
      <c r="I62" s="12">
        <v>1</v>
      </c>
      <c r="J62" s="12"/>
      <c r="K62" s="12"/>
      <c r="L62" s="12"/>
      <c r="M62" s="12"/>
      <c r="N62" s="12"/>
      <c r="O62" s="12"/>
      <c r="P62" s="12"/>
      <c r="Q62" s="4">
        <f t="shared" si="0"/>
        <v>1</v>
      </c>
      <c r="R62" s="22"/>
    </row>
    <row r="63" spans="1:18" ht="31.5" thickBot="1" x14ac:dyDescent="0.4">
      <c r="A63" s="13" t="s">
        <v>208</v>
      </c>
      <c r="B63" s="15" t="s">
        <v>204</v>
      </c>
      <c r="C63" s="21" t="s">
        <v>70</v>
      </c>
      <c r="D63" s="13" t="s">
        <v>212</v>
      </c>
      <c r="E63" s="12"/>
      <c r="F63" s="12"/>
      <c r="G63" s="12"/>
      <c r="H63" s="12"/>
      <c r="I63" s="12">
        <v>1</v>
      </c>
      <c r="J63" s="12"/>
      <c r="K63" s="12"/>
      <c r="L63" s="12"/>
      <c r="M63" s="12"/>
      <c r="N63" s="12"/>
      <c r="O63" s="12"/>
      <c r="P63" s="12"/>
      <c r="Q63" s="4">
        <f t="shared" si="0"/>
        <v>1</v>
      </c>
      <c r="R63" s="22"/>
    </row>
    <row r="64" spans="1:18" ht="16" thickBot="1" x14ac:dyDescent="0.4">
      <c r="A64" s="13" t="s">
        <v>209</v>
      </c>
      <c r="B64" s="15">
        <v>45536</v>
      </c>
      <c r="C64" s="21" t="s">
        <v>41</v>
      </c>
      <c r="D64" s="13" t="s">
        <v>213</v>
      </c>
      <c r="E64" s="12"/>
      <c r="F64" s="12"/>
      <c r="G64" s="12"/>
      <c r="H64" s="12"/>
      <c r="I64" s="12"/>
      <c r="J64" s="12">
        <v>1</v>
      </c>
      <c r="K64" s="12">
        <v>1</v>
      </c>
      <c r="L64" s="12"/>
      <c r="M64" s="12"/>
      <c r="N64" s="12"/>
      <c r="O64" s="12"/>
      <c r="P64" s="12"/>
      <c r="Q64" s="4">
        <f t="shared" si="0"/>
        <v>2</v>
      </c>
      <c r="R64" s="22"/>
    </row>
    <row r="65" spans="1:18" ht="16" thickBot="1" x14ac:dyDescent="0.4">
      <c r="A65" s="13" t="s">
        <v>214</v>
      </c>
      <c r="B65" s="15" t="s">
        <v>204</v>
      </c>
      <c r="C65" s="21"/>
      <c r="D65" s="13" t="s">
        <v>217</v>
      </c>
      <c r="E65" s="12"/>
      <c r="F65" s="12"/>
      <c r="G65" s="12"/>
      <c r="H65" s="12"/>
      <c r="I65" s="12"/>
      <c r="J65" s="12"/>
      <c r="K65" s="12">
        <v>1</v>
      </c>
      <c r="L65" s="12"/>
      <c r="M65" s="12"/>
      <c r="N65" s="12"/>
      <c r="O65" s="12"/>
      <c r="P65" s="12"/>
      <c r="Q65" s="4">
        <f t="shared" si="0"/>
        <v>1</v>
      </c>
      <c r="R65" s="22"/>
    </row>
    <row r="66" spans="1:18" ht="16" thickBot="1" x14ac:dyDescent="0.4">
      <c r="A66" s="13" t="s">
        <v>215</v>
      </c>
      <c r="B66" s="15" t="s">
        <v>204</v>
      </c>
      <c r="C66" s="21" t="s">
        <v>125</v>
      </c>
      <c r="D66" s="13" t="s">
        <v>216</v>
      </c>
      <c r="E66" s="12"/>
      <c r="F66" s="12"/>
      <c r="G66" s="12"/>
      <c r="H66" s="12"/>
      <c r="I66" s="12"/>
      <c r="J66" s="12"/>
      <c r="K66" s="12">
        <v>1</v>
      </c>
      <c r="L66" s="12"/>
      <c r="M66" s="12"/>
      <c r="N66" s="12"/>
      <c r="O66" s="12"/>
      <c r="P66" s="12"/>
      <c r="Q66" s="4">
        <f t="shared" si="0"/>
        <v>1</v>
      </c>
      <c r="R66" s="22"/>
    </row>
    <row r="67" spans="1:18" ht="16" thickBot="1" x14ac:dyDescent="0.4">
      <c r="A67" s="13" t="s">
        <v>218</v>
      </c>
      <c r="B67" s="15" t="s">
        <v>204</v>
      </c>
      <c r="C67" s="21" t="s">
        <v>178</v>
      </c>
      <c r="D67" s="13" t="s">
        <v>220</v>
      </c>
      <c r="E67" s="12"/>
      <c r="F67" s="12"/>
      <c r="G67" s="12"/>
      <c r="H67" s="12"/>
      <c r="I67" s="12"/>
      <c r="J67" s="12"/>
      <c r="K67" s="12">
        <v>1</v>
      </c>
      <c r="L67" s="12"/>
      <c r="M67" s="12"/>
      <c r="N67" s="12"/>
      <c r="O67" s="12"/>
      <c r="P67" s="12"/>
      <c r="Q67" s="4">
        <f t="shared" si="0"/>
        <v>1</v>
      </c>
      <c r="R67" s="22"/>
    </row>
    <row r="68" spans="1:18" ht="16" thickBot="1" x14ac:dyDescent="0.4">
      <c r="A68" s="13" t="s">
        <v>219</v>
      </c>
      <c r="B68" s="15" t="s">
        <v>204</v>
      </c>
      <c r="C68" s="21" t="s">
        <v>178</v>
      </c>
      <c r="D68" s="13" t="s">
        <v>221</v>
      </c>
      <c r="E68" s="12"/>
      <c r="F68" s="12"/>
      <c r="G68" s="12"/>
      <c r="H68" s="12"/>
      <c r="I68" s="12"/>
      <c r="J68" s="12"/>
      <c r="K68" s="12">
        <v>1</v>
      </c>
      <c r="L68" s="12"/>
      <c r="M68" s="12"/>
      <c r="N68" s="12"/>
      <c r="O68" s="12"/>
      <c r="P68" s="12"/>
      <c r="Q68" s="4">
        <f t="shared" ref="Q68:Q131" si="1">SUM(E68:P68)</f>
        <v>1</v>
      </c>
      <c r="R68" s="22"/>
    </row>
    <row r="69" spans="1:18" ht="16" thickBot="1" x14ac:dyDescent="0.4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" thickBot="1" x14ac:dyDescent="0.4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" thickBot="1" x14ac:dyDescent="0.4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" thickBot="1" x14ac:dyDescent="0.4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" thickBot="1" x14ac:dyDescent="0.4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" thickBot="1" x14ac:dyDescent="0.4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" thickBot="1" x14ac:dyDescent="0.4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" thickBot="1" x14ac:dyDescent="0.4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" thickBot="1" x14ac:dyDescent="0.4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" thickBot="1" x14ac:dyDescent="0.4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" thickBot="1" x14ac:dyDescent="0.4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" thickBot="1" x14ac:dyDescent="0.4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" thickBot="1" x14ac:dyDescent="0.4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" thickBot="1" x14ac:dyDescent="0.4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" thickBot="1" x14ac:dyDescent="0.4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" thickBot="1" x14ac:dyDescent="0.4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" thickBot="1" x14ac:dyDescent="0.4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" thickBot="1" x14ac:dyDescent="0.4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" thickBot="1" x14ac:dyDescent="0.4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" thickBot="1" x14ac:dyDescent="0.4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" thickBot="1" x14ac:dyDescent="0.4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" thickBot="1" x14ac:dyDescent="0.4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" thickBot="1" x14ac:dyDescent="0.4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" thickBot="1" x14ac:dyDescent="0.4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" thickBot="1" x14ac:dyDescent="0.4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" thickBot="1" x14ac:dyDescent="0.4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" thickBot="1" x14ac:dyDescent="0.4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" thickBot="1" x14ac:dyDescent="0.4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" thickBot="1" x14ac:dyDescent="0.4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" thickBot="1" x14ac:dyDescent="0.4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" thickBot="1" x14ac:dyDescent="0.4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" thickBot="1" x14ac:dyDescent="0.4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" thickBot="1" x14ac:dyDescent="0.4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" thickBot="1" x14ac:dyDescent="0.4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" thickBot="1" x14ac:dyDescent="0.4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" thickBot="1" x14ac:dyDescent="0.4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" thickBot="1" x14ac:dyDescent="0.4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" thickBot="1" x14ac:dyDescent="0.4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" thickBot="1" x14ac:dyDescent="0.4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" thickBot="1" x14ac:dyDescent="0.4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" thickBot="1" x14ac:dyDescent="0.4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" thickBot="1" x14ac:dyDescent="0.4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" thickBot="1" x14ac:dyDescent="0.4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" thickBot="1" x14ac:dyDescent="0.4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" thickBot="1" x14ac:dyDescent="0.4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" thickBot="1" x14ac:dyDescent="0.4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" thickBot="1" x14ac:dyDescent="0.4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" thickBot="1" x14ac:dyDescent="0.4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" thickBot="1" x14ac:dyDescent="0.4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" thickBot="1" x14ac:dyDescent="0.4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" thickBot="1" x14ac:dyDescent="0.4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" thickBot="1" x14ac:dyDescent="0.4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" thickBot="1" x14ac:dyDescent="0.4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" thickBot="1" x14ac:dyDescent="0.4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" thickBot="1" x14ac:dyDescent="0.4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" thickBot="1" x14ac:dyDescent="0.4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" thickBot="1" x14ac:dyDescent="0.4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" thickBot="1" x14ac:dyDescent="0.4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" thickBot="1" x14ac:dyDescent="0.4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" thickBot="1" x14ac:dyDescent="0.4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" thickBot="1" x14ac:dyDescent="0.4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" thickBot="1" x14ac:dyDescent="0.4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" thickBot="1" x14ac:dyDescent="0.4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" thickBot="1" x14ac:dyDescent="0.4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" thickBot="1" x14ac:dyDescent="0.4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" thickBot="1" x14ac:dyDescent="0.4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" thickBot="1" x14ac:dyDescent="0.4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" thickBot="1" x14ac:dyDescent="0.4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" thickBot="1" x14ac:dyDescent="0.4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" thickBot="1" x14ac:dyDescent="0.4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" thickBot="1" x14ac:dyDescent="0.4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" thickBot="1" x14ac:dyDescent="0.4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" thickBot="1" x14ac:dyDescent="0.4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" thickBot="1" x14ac:dyDescent="0.4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" thickBot="1" x14ac:dyDescent="0.4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" thickBot="1" x14ac:dyDescent="0.4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" thickBot="1" x14ac:dyDescent="0.4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" thickBot="1" x14ac:dyDescent="0.4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" thickBot="1" x14ac:dyDescent="0.4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" thickBot="1" x14ac:dyDescent="0.4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" thickBot="1" x14ac:dyDescent="0.4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" thickBot="1" x14ac:dyDescent="0.4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" thickBot="1" x14ac:dyDescent="0.4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" thickBot="1" x14ac:dyDescent="0.4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" thickBot="1" x14ac:dyDescent="0.4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" thickBot="1" x14ac:dyDescent="0.4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" thickBot="1" x14ac:dyDescent="0.4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" thickBot="1" x14ac:dyDescent="0.4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" thickBot="1" x14ac:dyDescent="0.4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" thickBot="1" x14ac:dyDescent="0.4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" thickBot="1" x14ac:dyDescent="0.4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" thickBot="1" x14ac:dyDescent="0.4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" thickBot="1" x14ac:dyDescent="0.4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" thickBot="1" x14ac:dyDescent="0.4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" thickBot="1" x14ac:dyDescent="0.4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" thickBot="1" x14ac:dyDescent="0.4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" thickBot="1" x14ac:dyDescent="0.4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" thickBot="1" x14ac:dyDescent="0.4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" thickBot="1" x14ac:dyDescent="0.4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" thickBot="1" x14ac:dyDescent="0.4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" thickBot="1" x14ac:dyDescent="0.4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" thickBot="1" x14ac:dyDescent="0.4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" thickBot="1" x14ac:dyDescent="0.4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" thickBot="1" x14ac:dyDescent="0.4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" thickBot="1" x14ac:dyDescent="0.4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" thickBot="1" x14ac:dyDescent="0.4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" thickBot="1" x14ac:dyDescent="0.4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" thickBot="1" x14ac:dyDescent="0.4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" thickBot="1" x14ac:dyDescent="0.4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" thickBot="1" x14ac:dyDescent="0.4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" thickBot="1" x14ac:dyDescent="0.4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" thickBot="1" x14ac:dyDescent="0.4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" thickBot="1" x14ac:dyDescent="0.4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" thickBot="1" x14ac:dyDescent="0.4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" thickBot="1" x14ac:dyDescent="0.4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" thickBot="1" x14ac:dyDescent="0.4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" thickBot="1" x14ac:dyDescent="0.4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" thickBot="1" x14ac:dyDescent="0.4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" thickBot="1" x14ac:dyDescent="0.4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" thickBot="1" x14ac:dyDescent="0.4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" thickBot="1" x14ac:dyDescent="0.4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" thickBot="1" x14ac:dyDescent="0.4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" thickBot="1" x14ac:dyDescent="0.4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" thickBot="1" x14ac:dyDescent="0.4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" thickBot="1" x14ac:dyDescent="0.4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" thickBot="1" x14ac:dyDescent="0.4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" thickBot="1" x14ac:dyDescent="0.4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" thickBot="1" x14ac:dyDescent="0.4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" thickBot="1" x14ac:dyDescent="0.4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" thickBot="1" x14ac:dyDescent="0.4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" thickBot="1" x14ac:dyDescent="0.4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" thickBot="1" x14ac:dyDescent="0.4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" thickBot="1" x14ac:dyDescent="0.4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" thickBot="1" x14ac:dyDescent="0.4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" thickBot="1" x14ac:dyDescent="0.4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" thickBot="1" x14ac:dyDescent="0.4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" thickBot="1" x14ac:dyDescent="0.4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" thickBot="1" x14ac:dyDescent="0.4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" thickBot="1" x14ac:dyDescent="0.4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" thickBot="1" x14ac:dyDescent="0.4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" thickBot="1" x14ac:dyDescent="0.4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" thickBot="1" x14ac:dyDescent="0.4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" thickBot="1" x14ac:dyDescent="0.4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" thickBot="1" x14ac:dyDescent="0.4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" thickBot="1" x14ac:dyDescent="0.4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" thickBot="1" x14ac:dyDescent="0.4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" thickBot="1" x14ac:dyDescent="0.4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" thickBot="1" x14ac:dyDescent="0.4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" thickBot="1" x14ac:dyDescent="0.4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" thickBot="1" x14ac:dyDescent="0.4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" thickBot="1" x14ac:dyDescent="0.4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" thickBot="1" x14ac:dyDescent="0.4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" thickBot="1" x14ac:dyDescent="0.4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" thickBot="1" x14ac:dyDescent="0.4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" thickBot="1" x14ac:dyDescent="0.4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" thickBot="1" x14ac:dyDescent="0.4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" thickBot="1" x14ac:dyDescent="0.4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" thickBot="1" x14ac:dyDescent="0.4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" thickBot="1" x14ac:dyDescent="0.4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" thickBot="1" x14ac:dyDescent="0.4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" thickBot="1" x14ac:dyDescent="0.4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" thickBot="1" x14ac:dyDescent="0.4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" thickBot="1" x14ac:dyDescent="0.4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" thickBot="1" x14ac:dyDescent="0.4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" thickBot="1" x14ac:dyDescent="0.4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" thickBot="1" x14ac:dyDescent="0.4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" thickBot="1" x14ac:dyDescent="0.4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" thickBot="1" x14ac:dyDescent="0.4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" thickBot="1" x14ac:dyDescent="0.4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" thickBot="1" x14ac:dyDescent="0.4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" thickBot="1" x14ac:dyDescent="0.4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" thickBot="1" x14ac:dyDescent="0.4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" thickBot="1" x14ac:dyDescent="0.4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" thickBot="1" x14ac:dyDescent="0.4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" thickBot="1" x14ac:dyDescent="0.4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" thickBot="1" x14ac:dyDescent="0.4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" thickBot="1" x14ac:dyDescent="0.4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" thickBot="1" x14ac:dyDescent="0.4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" thickBot="1" x14ac:dyDescent="0.4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" thickBot="1" x14ac:dyDescent="0.4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" thickBot="1" x14ac:dyDescent="0.4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" thickBot="1" x14ac:dyDescent="0.4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" thickBot="1" x14ac:dyDescent="0.4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8" workbookViewId="0">
      <selection activeCell="K47" sqref="K47"/>
    </sheetView>
  </sheetViews>
  <sheetFormatPr defaultRowHeight="15.5" x14ac:dyDescent="0.35"/>
  <cols>
    <col min="1" max="1" width="25.58203125" customWidth="1"/>
    <col min="2" max="2" width="22.33203125" customWidth="1"/>
    <col min="3" max="3" width="20.83203125" customWidth="1"/>
    <col min="4" max="4" width="19.33203125" customWidth="1"/>
    <col min="5" max="6" width="17.58203125" customWidth="1"/>
    <col min="7" max="7" width="8" customWidth="1"/>
    <col min="8" max="8" width="9.83203125" customWidth="1"/>
    <col min="10" max="10" width="35.08203125" customWidth="1"/>
  </cols>
  <sheetData>
    <row r="1" spans="1:11" ht="60" customHeight="1" x14ac:dyDescent="0.35">
      <c r="A1" s="29" t="s">
        <v>148</v>
      </c>
      <c r="B1" s="29"/>
      <c r="C1" s="30"/>
      <c r="D1" s="30"/>
      <c r="E1" s="30"/>
      <c r="F1" s="31"/>
      <c r="J1" t="s">
        <v>149</v>
      </c>
      <c r="K1" t="s">
        <v>150</v>
      </c>
    </row>
    <row r="2" spans="1:11" ht="40" customHeight="1" x14ac:dyDescent="0.35">
      <c r="A2" s="6" t="s">
        <v>21</v>
      </c>
      <c r="B2" s="26" t="s">
        <v>151</v>
      </c>
      <c r="C2" s="27"/>
      <c r="D2" s="27"/>
      <c r="E2" s="27"/>
      <c r="F2" s="28"/>
      <c r="J2" s="9" t="s">
        <v>90</v>
      </c>
      <c r="K2">
        <f>COUNTIF('2. ROSC Active'!C2:C251,J2)</f>
        <v>2</v>
      </c>
    </row>
    <row r="3" spans="1:11" ht="40" customHeight="1" x14ac:dyDescent="0.35">
      <c r="A3" s="24" t="s">
        <v>152</v>
      </c>
      <c r="B3" s="23" t="s">
        <v>41</v>
      </c>
      <c r="C3" s="23" t="s">
        <v>153</v>
      </c>
      <c r="D3" s="23" t="s">
        <v>38</v>
      </c>
      <c r="E3" s="23"/>
      <c r="F3" s="25"/>
      <c r="J3" s="9" t="s">
        <v>154</v>
      </c>
      <c r="K3">
        <f>COUNTIF('2. ROSC Active'!C2:C251,J3)</f>
        <v>0</v>
      </c>
    </row>
    <row r="4" spans="1:11" ht="40" customHeight="1" x14ac:dyDescent="0.35">
      <c r="A4" s="1" t="s">
        <v>155</v>
      </c>
      <c r="B4" s="6" t="s">
        <v>156</v>
      </c>
      <c r="C4" s="6" t="s">
        <v>157</v>
      </c>
      <c r="D4" s="6" t="s">
        <v>158</v>
      </c>
      <c r="E4" s="6" t="s">
        <v>49</v>
      </c>
      <c r="F4" s="7"/>
      <c r="J4" s="9" t="s">
        <v>114</v>
      </c>
      <c r="K4">
        <f>COUNTIF('2. ROSC Active'!C2:C251,J4)</f>
        <v>1</v>
      </c>
    </row>
    <row r="5" spans="1:11" ht="40" customHeight="1" x14ac:dyDescent="0.35">
      <c r="A5" s="1" t="s">
        <v>159</v>
      </c>
      <c r="B5" s="6" t="s">
        <v>160</v>
      </c>
      <c r="C5" s="6" t="s">
        <v>161</v>
      </c>
      <c r="D5" s="6" t="s">
        <v>117</v>
      </c>
      <c r="E5" s="6"/>
      <c r="F5" s="7"/>
      <c r="J5" s="9" t="s">
        <v>162</v>
      </c>
      <c r="K5">
        <f>COUNTIF('2. ROSC Active'!C2:C251,J5)</f>
        <v>0</v>
      </c>
    </row>
    <row r="6" spans="1:11" ht="40" customHeight="1" x14ac:dyDescent="0.35">
      <c r="A6" s="1" t="s">
        <v>163</v>
      </c>
      <c r="B6" s="6" t="s">
        <v>47</v>
      </c>
      <c r="C6" s="6" t="s">
        <v>164</v>
      </c>
      <c r="D6" s="6" t="s">
        <v>165</v>
      </c>
      <c r="E6" s="6"/>
      <c r="F6" s="7"/>
      <c r="J6" s="9" t="s">
        <v>166</v>
      </c>
      <c r="K6">
        <f>COUNTIF('2. ROSC Active'!C2:C251,J6)</f>
        <v>0</v>
      </c>
    </row>
    <row r="7" spans="1:11" ht="51" customHeight="1" x14ac:dyDescent="0.35">
      <c r="A7" s="1" t="s">
        <v>167</v>
      </c>
      <c r="B7" s="6" t="s">
        <v>168</v>
      </c>
      <c r="C7" s="6" t="s">
        <v>169</v>
      </c>
      <c r="D7" s="6" t="s">
        <v>170</v>
      </c>
      <c r="E7" s="6" t="s">
        <v>171</v>
      </c>
      <c r="F7" s="6" t="s">
        <v>65</v>
      </c>
      <c r="J7" s="9" t="s">
        <v>172</v>
      </c>
      <c r="K7">
        <f>COUNTIF('2. ROSC Active'!C2:C251,J7)</f>
        <v>0</v>
      </c>
    </row>
    <row r="8" spans="1:11" ht="48.75" customHeight="1" x14ac:dyDescent="0.35">
      <c r="A8" s="1" t="s">
        <v>173</v>
      </c>
      <c r="B8" s="6" t="s">
        <v>174</v>
      </c>
      <c r="C8" s="6" t="s">
        <v>175</v>
      </c>
      <c r="D8" s="23" t="s">
        <v>54</v>
      </c>
      <c r="E8" s="6" t="s">
        <v>176</v>
      </c>
      <c r="F8" s="6" t="s">
        <v>177</v>
      </c>
      <c r="J8" s="9" t="s">
        <v>178</v>
      </c>
      <c r="K8">
        <f>COUNTIF('2. ROSC Active'!C2:C251,J8)</f>
        <v>2</v>
      </c>
    </row>
    <row r="9" spans="1:11" ht="47.25" customHeight="1" x14ac:dyDescent="0.35">
      <c r="A9" s="1" t="s">
        <v>179</v>
      </c>
      <c r="B9" s="6" t="s">
        <v>87</v>
      </c>
      <c r="C9" s="6" t="s">
        <v>180</v>
      </c>
      <c r="D9" s="6" t="s">
        <v>181</v>
      </c>
      <c r="E9" s="6" t="s">
        <v>121</v>
      </c>
      <c r="F9" s="7"/>
      <c r="J9" s="9" t="s">
        <v>160</v>
      </c>
      <c r="K9">
        <f>COUNTIF('2. ROSC Active'!C2:C251,J9)</f>
        <v>0</v>
      </c>
    </row>
    <row r="10" spans="1:11" ht="40" customHeight="1" x14ac:dyDescent="0.35">
      <c r="A10" s="1" t="s">
        <v>182</v>
      </c>
      <c r="B10" s="6" t="s">
        <v>183</v>
      </c>
      <c r="C10" s="6" t="s">
        <v>125</v>
      </c>
      <c r="D10" s="6" t="s">
        <v>101</v>
      </c>
      <c r="E10" s="6" t="s">
        <v>184</v>
      </c>
      <c r="F10" s="7"/>
      <c r="J10" s="9" t="s">
        <v>161</v>
      </c>
      <c r="K10">
        <f>COUNTIF('2. ROSC Active'!C2:C251,J10)</f>
        <v>0</v>
      </c>
    </row>
    <row r="11" spans="1:11" ht="54.75" customHeight="1" x14ac:dyDescent="0.35">
      <c r="A11" s="1" t="s">
        <v>185</v>
      </c>
      <c r="B11" s="6" t="s">
        <v>96</v>
      </c>
      <c r="C11" s="6" t="s">
        <v>186</v>
      </c>
      <c r="D11" s="6" t="s">
        <v>187</v>
      </c>
      <c r="E11" s="6" t="s">
        <v>188</v>
      </c>
      <c r="F11" s="6" t="s">
        <v>137</v>
      </c>
      <c r="J11" s="9" t="s">
        <v>117</v>
      </c>
      <c r="K11">
        <f>COUNTIF('2. ROSC Active'!C2:C251,J11)</f>
        <v>1</v>
      </c>
    </row>
    <row r="12" spans="1:11" ht="40" customHeight="1" x14ac:dyDescent="0.35">
      <c r="A12" s="1" t="s">
        <v>189</v>
      </c>
      <c r="B12" s="6" t="s">
        <v>190</v>
      </c>
      <c r="C12" s="6" t="s">
        <v>191</v>
      </c>
      <c r="D12" s="6" t="s">
        <v>60</v>
      </c>
      <c r="E12" s="6" t="s">
        <v>111</v>
      </c>
      <c r="F12" s="7"/>
      <c r="J12" s="9" t="s">
        <v>164</v>
      </c>
      <c r="K12">
        <f>COUNTIF('2. ROSC Active'!C2:C251,J12)</f>
        <v>1</v>
      </c>
    </row>
    <row r="13" spans="1:11" ht="40" customHeight="1" x14ac:dyDescent="0.35">
      <c r="A13" s="1" t="s">
        <v>192</v>
      </c>
      <c r="B13" s="6" t="s">
        <v>193</v>
      </c>
      <c r="C13" s="6" t="s">
        <v>79</v>
      </c>
      <c r="D13" s="6"/>
      <c r="E13" s="6"/>
      <c r="F13" s="7"/>
      <c r="J13" s="9" t="s">
        <v>165</v>
      </c>
      <c r="K13">
        <f>COUNTIF('2. ROSC Active'!C2:C251,J13)</f>
        <v>0</v>
      </c>
    </row>
    <row r="14" spans="1:11" ht="40" customHeight="1" x14ac:dyDescent="0.35">
      <c r="A14" s="1" t="s">
        <v>194</v>
      </c>
      <c r="B14" s="6" t="s">
        <v>172</v>
      </c>
      <c r="C14" s="8" t="s">
        <v>162</v>
      </c>
      <c r="D14" s="6" t="s">
        <v>166</v>
      </c>
      <c r="E14" s="6" t="s">
        <v>178</v>
      </c>
      <c r="F14" s="7"/>
      <c r="J14" s="9" t="s">
        <v>47</v>
      </c>
      <c r="K14">
        <f>COUNTIF('2. ROSC Active'!C2:C251,J14)</f>
        <v>3</v>
      </c>
    </row>
    <row r="15" spans="1:11" ht="40" customHeight="1" x14ac:dyDescent="0.35">
      <c r="A15" s="1" t="s">
        <v>195</v>
      </c>
      <c r="B15" s="6" t="s">
        <v>44</v>
      </c>
      <c r="C15" s="6" t="s">
        <v>57</v>
      </c>
      <c r="D15" s="6"/>
      <c r="E15" s="6"/>
      <c r="F15" s="7"/>
      <c r="J15" s="9" t="s">
        <v>54</v>
      </c>
      <c r="K15">
        <f>COUNTIF('2. ROSC Active'!C2:C251,J15)</f>
        <v>1</v>
      </c>
    </row>
    <row r="16" spans="1:11" ht="40" customHeight="1" x14ac:dyDescent="0.35">
      <c r="A16" s="24" t="s">
        <v>196</v>
      </c>
      <c r="B16" s="23" t="s">
        <v>82</v>
      </c>
      <c r="C16" s="23"/>
      <c r="D16" s="23"/>
      <c r="E16" s="23"/>
      <c r="F16" s="7"/>
      <c r="J16" s="9" t="s">
        <v>175</v>
      </c>
      <c r="K16">
        <f>COUNTIF('2. ROSC Active'!C2:C251,J16)</f>
        <v>0</v>
      </c>
    </row>
    <row r="17" spans="1:11" ht="40" customHeight="1" x14ac:dyDescent="0.35">
      <c r="A17" s="24" t="s">
        <v>197</v>
      </c>
      <c r="B17" s="6" t="s">
        <v>90</v>
      </c>
      <c r="C17" s="6" t="s">
        <v>154</v>
      </c>
      <c r="D17" s="6" t="s">
        <v>114</v>
      </c>
      <c r="E17" s="6"/>
      <c r="F17" s="7"/>
      <c r="J17" s="9" t="s">
        <v>174</v>
      </c>
      <c r="K17">
        <f>COUNTIF('2. ROSC Active'!C2:C251,J17)</f>
        <v>0</v>
      </c>
    </row>
    <row r="18" spans="1:11" x14ac:dyDescent="0.35">
      <c r="J18" s="9" t="s">
        <v>177</v>
      </c>
      <c r="K18">
        <f>COUNTIF('2. ROSC Active'!C2:C251,J18)</f>
        <v>0</v>
      </c>
    </row>
    <row r="19" spans="1:11" x14ac:dyDescent="0.35">
      <c r="J19" s="9" t="s">
        <v>176</v>
      </c>
      <c r="K19">
        <f>COUNTIF('2. ROSC Active'!C2:C251,J19)</f>
        <v>0</v>
      </c>
    </row>
    <row r="20" spans="1:11" x14ac:dyDescent="0.35">
      <c r="J20" s="9" t="s">
        <v>101</v>
      </c>
      <c r="K20">
        <f>COUNTIF('2. ROSC Active'!C2:C251,J20)</f>
        <v>1</v>
      </c>
    </row>
    <row r="21" spans="1:11" x14ac:dyDescent="0.35">
      <c r="J21" s="9" t="s">
        <v>125</v>
      </c>
      <c r="K21">
        <f>COUNTIF('2. ROSC Active'!C2:C251,J21)</f>
        <v>2</v>
      </c>
    </row>
    <row r="22" spans="1:11" x14ac:dyDescent="0.35">
      <c r="J22" s="9" t="s">
        <v>183</v>
      </c>
      <c r="K22">
        <f>COUNTIF('2. ROSC Active'!C2:C251,J22)</f>
        <v>0</v>
      </c>
    </row>
    <row r="23" spans="1:11" x14ac:dyDescent="0.35">
      <c r="J23" s="9" t="s">
        <v>184</v>
      </c>
      <c r="K23">
        <f>COUNTIF('2. ROSC Active'!C2:C251,J23)</f>
        <v>0</v>
      </c>
    </row>
    <row r="24" spans="1:11" x14ac:dyDescent="0.35">
      <c r="J24" s="9" t="s">
        <v>190</v>
      </c>
      <c r="K24">
        <f>COUNTIF('2. ROSC Active'!C2:C251,J24)</f>
        <v>0</v>
      </c>
    </row>
    <row r="25" spans="1:11" x14ac:dyDescent="0.35">
      <c r="J25" s="9" t="s">
        <v>111</v>
      </c>
      <c r="K25">
        <f>COUNTIF('2. ROSC Active'!C2:C251,J25)</f>
        <v>1</v>
      </c>
    </row>
    <row r="26" spans="1:11" x14ac:dyDescent="0.35">
      <c r="J26" s="9" t="s">
        <v>60</v>
      </c>
      <c r="K26">
        <f>COUNTIF('2. ROSC Active'!C2:C251,J26)</f>
        <v>3</v>
      </c>
    </row>
    <row r="27" spans="1:11" x14ac:dyDescent="0.35">
      <c r="J27" s="9" t="s">
        <v>191</v>
      </c>
      <c r="K27">
        <f>COUNTIF('2. ROSC Active'!C2:C251,J27)</f>
        <v>0</v>
      </c>
    </row>
    <row r="28" spans="1:11" x14ac:dyDescent="0.35">
      <c r="J28" s="9" t="s">
        <v>188</v>
      </c>
      <c r="K28">
        <f>COUNTIF('2. ROSC Active'!C2:C251,J28)</f>
        <v>0</v>
      </c>
    </row>
    <row r="29" spans="1:11" x14ac:dyDescent="0.35">
      <c r="J29" s="9" t="s">
        <v>186</v>
      </c>
      <c r="K29">
        <f>COUNTIF('2. ROSC Active'!C2:C251,J29)</f>
        <v>0</v>
      </c>
    </row>
    <row r="30" spans="1:11" x14ac:dyDescent="0.35">
      <c r="J30" s="9" t="s">
        <v>187</v>
      </c>
      <c r="K30">
        <f>COUNTIF('2. ROSC Active'!C2:C251,J30)</f>
        <v>0</v>
      </c>
    </row>
    <row r="31" spans="1:11" x14ac:dyDescent="0.35">
      <c r="J31" s="9" t="s">
        <v>96</v>
      </c>
      <c r="K31">
        <f>COUNTIF('2. ROSC Active'!C2:C251,J31)</f>
        <v>1</v>
      </c>
    </row>
    <row r="32" spans="1:11" x14ac:dyDescent="0.35">
      <c r="J32" s="9" t="s">
        <v>137</v>
      </c>
      <c r="K32">
        <f>COUNTIF('2. ROSC Active'!C2:C251,J32)</f>
        <v>1</v>
      </c>
    </row>
    <row r="33" spans="10:11" x14ac:dyDescent="0.35">
      <c r="J33" s="9" t="s">
        <v>82</v>
      </c>
      <c r="K33">
        <f>COUNTIF('2. ROSC Active'!C2:C251,J33)</f>
        <v>1</v>
      </c>
    </row>
    <row r="34" spans="10:11" x14ac:dyDescent="0.35">
      <c r="J34" s="9" t="s">
        <v>153</v>
      </c>
      <c r="K34">
        <f>COUNTIF('2. ROSC Active'!C2:C251,J34)</f>
        <v>0</v>
      </c>
    </row>
    <row r="35" spans="10:11" x14ac:dyDescent="0.35">
      <c r="J35" s="9" t="s">
        <v>38</v>
      </c>
      <c r="K35">
        <f>COUNTIF('2. ROSC Active'!C2:C251,J35)</f>
        <v>1</v>
      </c>
    </row>
    <row r="36" spans="10:11" x14ac:dyDescent="0.35">
      <c r="J36" s="9" t="s">
        <v>41</v>
      </c>
      <c r="K36">
        <f>COUNTIF('2. ROSC Active'!C2:C251,J36)</f>
        <v>3</v>
      </c>
    </row>
    <row r="37" spans="10:11" x14ac:dyDescent="0.35">
      <c r="J37" s="9" t="s">
        <v>157</v>
      </c>
      <c r="K37">
        <f>COUNTIF('2. ROSC Active'!C2:C251,J37)</f>
        <v>0</v>
      </c>
    </row>
    <row r="38" spans="10:11" x14ac:dyDescent="0.35">
      <c r="J38" s="9" t="s">
        <v>158</v>
      </c>
      <c r="K38">
        <f>COUNTIF('2. ROSC Active'!C2:C251,J38)</f>
        <v>0</v>
      </c>
    </row>
    <row r="39" spans="10:11" x14ac:dyDescent="0.35">
      <c r="J39" s="9" t="s">
        <v>49</v>
      </c>
      <c r="K39">
        <f>COUNTIF('2. ROSC Active'!C2:C251,J39)</f>
        <v>9</v>
      </c>
    </row>
    <row r="40" spans="10:11" x14ac:dyDescent="0.35">
      <c r="J40" s="9" t="s">
        <v>156</v>
      </c>
      <c r="K40">
        <f>COUNTIF('2. ROSC Active'!C2:C251,J40)</f>
        <v>0</v>
      </c>
    </row>
    <row r="41" spans="10:11" x14ac:dyDescent="0.35">
      <c r="J41" s="9" t="s">
        <v>170</v>
      </c>
      <c r="K41">
        <f>COUNTIF('2. ROSC Active'!C2:C251,J41)</f>
        <v>0</v>
      </c>
    </row>
    <row r="42" spans="10:11" x14ac:dyDescent="0.35">
      <c r="J42" s="9" t="s">
        <v>70</v>
      </c>
      <c r="K42">
        <f>COUNTIF('2. ROSC Active'!C2:C251,J42)</f>
        <v>3</v>
      </c>
    </row>
    <row r="43" spans="10:11" x14ac:dyDescent="0.35">
      <c r="J43" s="9" t="s">
        <v>65</v>
      </c>
      <c r="K43">
        <f>COUNTIF('2. ROSC Active'!C2:C251,J43)</f>
        <v>4</v>
      </c>
    </row>
    <row r="44" spans="10:11" x14ac:dyDescent="0.35">
      <c r="J44" s="9" t="s">
        <v>169</v>
      </c>
      <c r="K44">
        <f>COUNTIF('2. ROSC Active'!C2:C251,J44)</f>
        <v>0</v>
      </c>
    </row>
    <row r="45" spans="10:11" x14ac:dyDescent="0.35">
      <c r="J45" s="9" t="s">
        <v>171</v>
      </c>
      <c r="K45">
        <f>COUNTIF('2. ROSC Active'!C2:C251,J45)</f>
        <v>0</v>
      </c>
    </row>
    <row r="46" spans="10:11" x14ac:dyDescent="0.35">
      <c r="J46" s="9" t="s">
        <v>121</v>
      </c>
      <c r="K46">
        <f>COUNTIF('2. ROSC Active'!C2:C251,J46)</f>
        <v>2</v>
      </c>
    </row>
    <row r="47" spans="10:11" x14ac:dyDescent="0.35">
      <c r="J47" s="9" t="s">
        <v>180</v>
      </c>
      <c r="K47">
        <f>COUNTIF('2. ROSC Active'!C2:C251,J47)</f>
        <v>0</v>
      </c>
    </row>
    <row r="48" spans="10:11" x14ac:dyDescent="0.35">
      <c r="J48" s="9" t="s">
        <v>87</v>
      </c>
      <c r="K48">
        <f>COUNTIF('2. ROSC Active'!C2:C251,J48)</f>
        <v>1</v>
      </c>
    </row>
    <row r="49" spans="10:11" x14ac:dyDescent="0.35">
      <c r="J49" s="9" t="s">
        <v>181</v>
      </c>
      <c r="K49">
        <f>COUNTIF('2. ROSC Active'!C2:C251,J49)</f>
        <v>0</v>
      </c>
    </row>
    <row r="50" spans="10:11" x14ac:dyDescent="0.35">
      <c r="J50" s="9" t="s">
        <v>193</v>
      </c>
      <c r="K50">
        <f>COUNTIF('2. ROSC Active'!C2:C251,J50)</f>
        <v>0</v>
      </c>
    </row>
    <row r="51" spans="10:11" x14ac:dyDescent="0.35">
      <c r="J51" s="9" t="s">
        <v>79</v>
      </c>
      <c r="K51">
        <f>COUNTIF('2. ROSC Active'!C2:C251,J51)</f>
        <v>11</v>
      </c>
    </row>
    <row r="52" spans="10:11" x14ac:dyDescent="0.35">
      <c r="J52" s="9" t="s">
        <v>44</v>
      </c>
      <c r="K52">
        <f>COUNTIF('2. ROSC Active'!C2:C251,J52)</f>
        <v>3</v>
      </c>
    </row>
    <row r="53" spans="10:11" x14ac:dyDescent="0.35">
      <c r="J53" s="9" t="s">
        <v>57</v>
      </c>
      <c r="K53">
        <f>COUNTIF('2. ROSC Active'!C2:C251,J53)</f>
        <v>3</v>
      </c>
    </row>
    <row r="55" spans="10:11" x14ac:dyDescent="0.35">
      <c r="J55" s="9" t="s">
        <v>198</v>
      </c>
      <c r="K55">
        <f>SUM(K2:K53)</f>
        <v>61</v>
      </c>
    </row>
    <row r="56" spans="10:11" x14ac:dyDescent="0.35">
      <c r="J56" s="9" t="s">
        <v>199</v>
      </c>
      <c r="K56">
        <f>COUNTIF(K2:K53, "&gt;0")</f>
        <v>24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408FA84C-6694-4F7F-BB9F-9FC8FE13E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660BF8-A8F7-4D9D-A19A-F78B4CB4F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3f664-a40a-46d4-8315-1211af3cb14c"/>
    <ds:schemaRef ds:uri="600480e7-3dc2-4c93-b2b0-f7253733d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5382B9-78A6-47CD-976D-39519C5AECF2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Nellie C. Baity</cp:lastModifiedBy>
  <cp:revision/>
  <dcterms:created xsi:type="dcterms:W3CDTF">2022-05-19T17:55:56Z</dcterms:created>
  <dcterms:modified xsi:type="dcterms:W3CDTF">2025-01-27T00:18:52Z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