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296982cff20ef3b/Documents/"/>
    </mc:Choice>
  </mc:AlternateContent>
  <xr:revisionPtr revIDLastSave="101" documentId="8_{8D26EB87-8DD5-41B0-A4A2-9EF74B916395}" xr6:coauthVersionLast="47" xr6:coauthVersionMax="47" xr10:uidLastSave="{75B1AF8F-F731-4F78-A369-3741B4D94272}"/>
  <bookViews>
    <workbookView xWindow="-108" yWindow="-108" windowWidth="23256" windowHeight="12456" activeTab="1" xr2:uid="{00000000-000D-0000-FFFF-FFFF00000000}"/>
  </bookViews>
  <sheets>
    <sheet name="1. Cover Sheet" sheetId="2" r:id="rId1"/>
    <sheet name="2. ROSC Active" sheetId="3" r:id="rId2"/>
    <sheet name="3. Sector Information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<sst xmlns="http://schemas.openxmlformats.org/spreadsheetml/2006/main" count="370" uniqueCount="218">
  <si>
    <t>Date Membership Began</t>
  </si>
  <si>
    <t>Council Name</t>
  </si>
  <si>
    <t>Lead Agency</t>
  </si>
  <si>
    <t>Lead Agency Address</t>
  </si>
  <si>
    <t>Geographical Location(s) Covered</t>
  </si>
  <si>
    <t>DHS Region</t>
  </si>
  <si>
    <t>Additional Sector Information</t>
  </si>
  <si>
    <t>ROSC Member Name</t>
  </si>
  <si>
    <t>Sector</t>
  </si>
  <si>
    <t>Additional Information</t>
  </si>
  <si>
    <t>Law Enforcement</t>
  </si>
  <si>
    <t>Additional Contact Email and Phone Number</t>
  </si>
  <si>
    <t>Additional Contact/Supervisor</t>
  </si>
  <si>
    <t>Project Coordinator(s)</t>
  </si>
  <si>
    <t>Project Coordinator(s) Phone Number</t>
  </si>
  <si>
    <t>Coordinator(s) Email</t>
  </si>
  <si>
    <t>Recovery Supports</t>
  </si>
  <si>
    <t>Faith-based Groups</t>
  </si>
  <si>
    <t>Recovery Supports: RCO</t>
  </si>
  <si>
    <t>Recovery Supports: Housing</t>
  </si>
  <si>
    <t>Recovery Supports: Other</t>
  </si>
  <si>
    <t>Faith-based: Local Pastor</t>
  </si>
  <si>
    <t>Faith-based: Ministerial Alliance</t>
  </si>
  <si>
    <t>Faith-based: Other</t>
  </si>
  <si>
    <t>Person with Lived Experience</t>
  </si>
  <si>
    <t>Family/Parents</t>
  </si>
  <si>
    <t>State/Local/Tribal Government</t>
  </si>
  <si>
    <t>Government: Local Official</t>
  </si>
  <si>
    <t>Government: State Official</t>
  </si>
  <si>
    <t>Government: County Official</t>
  </si>
  <si>
    <t>Substance Use Treatment Organizations</t>
  </si>
  <si>
    <t>Treatment: Local Provider</t>
  </si>
  <si>
    <t>Treatment: Hospital Program</t>
  </si>
  <si>
    <t xml:space="preserve">Healthcare </t>
  </si>
  <si>
    <t>Healthcare: MAR Prescriber</t>
  </si>
  <si>
    <t>Healthcare: County Health Department</t>
  </si>
  <si>
    <t>Government: 708 Board</t>
  </si>
  <si>
    <t>Law Enforcement: Local Police</t>
  </si>
  <si>
    <t>Law Enforcement: County Sheriff's Dept.</t>
  </si>
  <si>
    <t>Law Enforcement: ISP</t>
  </si>
  <si>
    <t>Healthcare: Hospital</t>
  </si>
  <si>
    <t>Treatment: Withdrawal Management Program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</si>
  <si>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</si>
  <si>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</si>
  <si>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</si>
  <si>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</si>
  <si>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</si>
  <si>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</si>
  <si>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Drug Free Coalitions</t>
  </si>
  <si>
    <t>Education/Schools</t>
  </si>
  <si>
    <t>Education: Local University</t>
  </si>
  <si>
    <t>Education: Local K-12</t>
  </si>
  <si>
    <t>Youth-Serving Organizations</t>
  </si>
  <si>
    <t>Youth-Serving: Local Prevention Providers</t>
  </si>
  <si>
    <t>Media</t>
  </si>
  <si>
    <t>Business</t>
  </si>
  <si>
    <t>Business:  Local Business</t>
  </si>
  <si>
    <t>Business: Chamber of Commerce</t>
  </si>
  <si>
    <t>Treatment:  Other</t>
  </si>
  <si>
    <t>Healthcare: Other</t>
  </si>
  <si>
    <t>Law Enforcement: Other</t>
  </si>
  <si>
    <t>Judicial: Other</t>
  </si>
  <si>
    <t>Business: Other</t>
  </si>
  <si>
    <t>Volunteer: Other</t>
  </si>
  <si>
    <t>Education: Other</t>
  </si>
  <si>
    <t>Youth-Serving: Other</t>
  </si>
  <si>
    <t>Recovery Supports: 12 step or other group</t>
  </si>
  <si>
    <t>Government: Re-entry programs</t>
  </si>
  <si>
    <t>Education: GED programs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</si>
  <si>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</si>
  <si>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</si>
  <si>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</si>
  <si>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</si>
  <si>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</si>
  <si>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PLE: Substance Use</t>
  </si>
  <si>
    <t>PLE: Mental Health</t>
  </si>
  <si>
    <t>PLE: Other</t>
  </si>
  <si>
    <t>Family: Substance Use</t>
  </si>
  <si>
    <t>Family: Mental Health</t>
  </si>
  <si>
    <t>Family: Other</t>
  </si>
  <si>
    <t>Service Providers: Violence Prevention</t>
  </si>
  <si>
    <t>Service Providers: Other</t>
  </si>
  <si>
    <t>Media: All</t>
  </si>
  <si>
    <t>DO NOT EDIT</t>
  </si>
  <si>
    <t>Service Providers: Harm Reduction</t>
  </si>
  <si>
    <t>COUNT</t>
  </si>
  <si>
    <t>Agency/Connection</t>
  </si>
  <si>
    <t>TOTAL SECTORS</t>
  </si>
  <si>
    <t>TOTAL MEMBERS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</si>
  <si>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</si>
  <si>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</si>
  <si>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</si>
  <si>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</si>
  <si>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</si>
  <si>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</si>
  <si>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</si>
  <si>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</si>
  <si>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</si>
  <si>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</si>
  <si>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</si>
  <si>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</si>
  <si>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</si>
  <si>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Holly Windhorst</t>
  </si>
  <si>
    <t>MCDAC</t>
  </si>
  <si>
    <t>Jasmine Robison</t>
  </si>
  <si>
    <t xml:space="preserve">MCDAC </t>
  </si>
  <si>
    <t>Jordan Strong</t>
  </si>
  <si>
    <t>Clarissa Johnson</t>
  </si>
  <si>
    <t>Community Member/Healthcare Professional</t>
  </si>
  <si>
    <t>Jeff Watkins</t>
  </si>
  <si>
    <t>Probation</t>
  </si>
  <si>
    <t>Patrick Windhorst</t>
  </si>
  <si>
    <t>State Representative</t>
  </si>
  <si>
    <t>Josh Stratemeyer</t>
  </si>
  <si>
    <t>State's Attorney</t>
  </si>
  <si>
    <t>Chris Weidiman</t>
  </si>
  <si>
    <t>Kiwanis</t>
  </si>
  <si>
    <t>Dave Park</t>
  </si>
  <si>
    <t>Rita Park</t>
  </si>
  <si>
    <t>Kristy Stephenson</t>
  </si>
  <si>
    <t>Shawnee Community College</t>
  </si>
  <si>
    <t>Mary Smith</t>
  </si>
  <si>
    <t>Banterra Bank</t>
  </si>
  <si>
    <t>Stacy Kirkham</t>
  </si>
  <si>
    <t>Massac County Mental Health</t>
  </si>
  <si>
    <t>Terra Temple</t>
  </si>
  <si>
    <t>Metropolis Planet</t>
  </si>
  <si>
    <t>Harry Masse</t>
  </si>
  <si>
    <t>Metropolis Police Department</t>
  </si>
  <si>
    <t>Morgan Holt</t>
  </si>
  <si>
    <t>Legence Bank</t>
  </si>
  <si>
    <t>Summer Dixon</t>
  </si>
  <si>
    <t>Massac County Sheriff's Dept.</t>
  </si>
  <si>
    <t>JR Conkle</t>
  </si>
  <si>
    <t>Massac Unit 1</t>
  </si>
  <si>
    <t>David Deem</t>
  </si>
  <si>
    <t>Lutheran Church of the Cross</t>
  </si>
  <si>
    <t>Molly Stratemeyer</t>
  </si>
  <si>
    <t>Xavier Brown</t>
  </si>
  <si>
    <t>Tina Martin</t>
  </si>
  <si>
    <t>Chad Kaylor</t>
  </si>
  <si>
    <t>Robert Neuman</t>
  </si>
  <si>
    <t>Renee Mabry</t>
  </si>
  <si>
    <t>PLE/Community Member</t>
  </si>
  <si>
    <t>Robbin McDaniel</t>
  </si>
  <si>
    <t>Massac Memorial Hospital</t>
  </si>
  <si>
    <t>Sara Jennings</t>
  </si>
  <si>
    <t>Behavioral Health Group</t>
  </si>
  <si>
    <t>Rosemary Baxter</t>
  </si>
  <si>
    <t>Metropolis Public Library</t>
  </si>
  <si>
    <t>Amanda Davis</t>
  </si>
  <si>
    <t>Tatrisse Caldwell</t>
  </si>
  <si>
    <t>Parker Windhorst</t>
  </si>
  <si>
    <t>Schools</t>
  </si>
  <si>
    <t>Natalie Quint</t>
  </si>
  <si>
    <t>Private Practice</t>
  </si>
  <si>
    <t>Rance Phillips</t>
  </si>
  <si>
    <t>Brookport City Official</t>
  </si>
  <si>
    <t>Brandi Questelle</t>
  </si>
  <si>
    <t>Pre-trial Services</t>
  </si>
  <si>
    <t>Evangelina Croft</t>
  </si>
  <si>
    <t>MCDAC/Recovery Corps</t>
  </si>
  <si>
    <t>Rita Gower</t>
  </si>
  <si>
    <t>Guardian Family Services</t>
  </si>
  <si>
    <t xml:space="preserve">Toni Miller </t>
  </si>
  <si>
    <t>Community Member</t>
  </si>
  <si>
    <t>Brian Anderson</t>
  </si>
  <si>
    <t xml:space="preserve">3D Life Recovery </t>
  </si>
  <si>
    <t>John Cantrell</t>
  </si>
  <si>
    <t>Arrowleaf ROSC</t>
  </si>
  <si>
    <t>Haley Robinson</t>
  </si>
  <si>
    <t>Kisha Rushing</t>
  </si>
  <si>
    <t>Rachel Chruszczyk</t>
  </si>
  <si>
    <t>PCA</t>
  </si>
  <si>
    <t>Beverly Holland</t>
  </si>
  <si>
    <t>Region 5 Statewide ROSC</t>
  </si>
  <si>
    <t>Jessica Beasley</t>
  </si>
  <si>
    <t>Kat Houghton</t>
  </si>
  <si>
    <t>Mike Tyson</t>
  </si>
  <si>
    <t>Take Action Today</t>
  </si>
  <si>
    <t>Chrystal Cantrell</t>
  </si>
  <si>
    <t>Madison Odum</t>
  </si>
  <si>
    <t>Joseph Mounce</t>
  </si>
  <si>
    <t xml:space="preserve">Brittany Stevens </t>
  </si>
  <si>
    <t xml:space="preserve">Travis Vincent </t>
  </si>
  <si>
    <t>Cassie Mounce</t>
  </si>
  <si>
    <t>Steven Miller</t>
  </si>
  <si>
    <t>Civic/ Community Member</t>
  </si>
  <si>
    <t>Austin Scott</t>
  </si>
  <si>
    <t>Communtiy Christian Church</t>
  </si>
  <si>
    <t>James Duncan</t>
  </si>
  <si>
    <t>Zion Church</t>
  </si>
  <si>
    <t>Charles Tate</t>
  </si>
  <si>
    <t>Brookport Church of God</t>
  </si>
  <si>
    <t>Rick Neighbors</t>
  </si>
  <si>
    <t>Tom Rolfe</t>
  </si>
  <si>
    <t>Sydney Shelton</t>
  </si>
  <si>
    <t>Southern 7 Health Dept.</t>
  </si>
  <si>
    <t>Nick Peebles</t>
  </si>
  <si>
    <t>Nicole Farley</t>
  </si>
  <si>
    <t>HOPE Unlimited-Government Agency</t>
  </si>
  <si>
    <t>Trina Martin</t>
  </si>
  <si>
    <t>Arrowleaf -ROSC</t>
  </si>
  <si>
    <t>Tor Neal</t>
  </si>
  <si>
    <t>Arrowleaf-ROSC</t>
  </si>
  <si>
    <t>Katie Unthank</t>
  </si>
  <si>
    <t>Region 5 Mentor-Egyptian Health</t>
  </si>
  <si>
    <t>Aaron Siebert</t>
  </si>
  <si>
    <t>Centerstone-Outreach</t>
  </si>
  <si>
    <t>Laken Gallo</t>
  </si>
  <si>
    <t>Darla Bond</t>
  </si>
  <si>
    <t>Counselor</t>
  </si>
  <si>
    <t>Melissa Brenningmeyer</t>
  </si>
  <si>
    <t>Lasha Vincent</t>
  </si>
  <si>
    <t>Serena Smith</t>
  </si>
  <si>
    <t>Rural Health/RCORP</t>
  </si>
  <si>
    <t>Mike Deno</t>
  </si>
  <si>
    <t>Heather Wheaton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</si>
</sst>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;@"/>
  </numFmts>
  <fonts count="8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164" fontId="7" fillId="4" borderId="1" xfId="0" applyNumberFormat="1" applyFont="1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0"/>
  <sheetViews>
    <sheetView workbookViewId="0">
      <selection activeCell="E6" sqref="E6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1</v>
      </c>
      <c r="B1" s="13"/>
    </row>
    <row r="2" spans="1:2" ht="33" customHeight="1" x14ac:dyDescent="0.3">
      <c r="A2" s="2" t="s">
        <v>2</v>
      </c>
      <c r="B2" s="14"/>
    </row>
    <row r="3" spans="1:2" ht="33" customHeight="1" x14ac:dyDescent="0.3">
      <c r="A3" s="5" t="s">
        <v>3</v>
      </c>
      <c r="B3" s="13"/>
    </row>
    <row r="4" spans="1:2" ht="33" customHeight="1" x14ac:dyDescent="0.3">
      <c r="A4" s="2" t="s">
        <v>13</v>
      </c>
      <c r="B4" s="14"/>
    </row>
    <row r="5" spans="1:2" ht="33" customHeight="1" x14ac:dyDescent="0.3">
      <c r="A5" s="5" t="s">
        <v>14</v>
      </c>
      <c r="B5" s="13"/>
    </row>
    <row r="6" spans="1:2" ht="33" customHeight="1" x14ac:dyDescent="0.3">
      <c r="A6" s="2" t="s">
        <v>15</v>
      </c>
      <c r="B6" s="14"/>
    </row>
    <row r="7" spans="1:2" ht="33" customHeight="1" x14ac:dyDescent="0.3">
      <c r="A7" s="5" t="s">
        <v>12</v>
      </c>
      <c r="B7" s="13"/>
    </row>
    <row r="8" spans="1:2" ht="33" customHeight="1" x14ac:dyDescent="0.3">
      <c r="A8" s="3" t="s">
        <v>11</v>
      </c>
      <c r="B8" s="14"/>
    </row>
    <row r="9" spans="1:2" ht="33" customHeight="1" x14ac:dyDescent="0.3">
      <c r="A9" s="5" t="s">
        <v>4</v>
      </c>
      <c r="B9" s="13"/>
    </row>
    <row r="10" spans="1:2" ht="33" customHeight="1" x14ac:dyDescent="0.3">
      <c r="A10" s="2" t="s">
        <v>5</v>
      </c>
      <c r="B10" s="14"/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51"/>
  <sheetViews>
    <sheetView tabSelected="1" workbookViewId="0">
      <selection activeCell="K73" sqref="K73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3.6" thickTop="1" thickBot="1" x14ac:dyDescent="0.35">
      <c r="A1" s="20" t="s">
        <v>7</v>
      </c>
      <c r="B1" s="20" t="s">
        <v>0</v>
      </c>
      <c r="C1" s="20" t="s">
        <v>8</v>
      </c>
      <c r="D1" s="20" t="s">
        <v>86</v>
      </c>
      <c r="E1" s="21" t="s">
        <v>89</v>
      </c>
      <c r="F1" s="21" t="s">
        <v>90</v>
      </c>
      <c r="G1" s="21" t="s">
        <v>91</v>
      </c>
      <c r="H1" s="21" t="s">
        <v>92</v>
      </c>
      <c r="I1" s="21" t="s">
        <v>93</v>
      </c>
      <c r="J1" s="21" t="s">
        <v>94</v>
      </c>
      <c r="K1" s="21" t="s">
        <v>95</v>
      </c>
      <c r="L1" s="21" t="s">
        <v>96</v>
      </c>
      <c r="M1" s="21" t="s">
        <v>97</v>
      </c>
      <c r="N1" s="21" t="s">
        <v>98</v>
      </c>
      <c r="O1" s="21" t="s">
        <v>99</v>
      </c>
      <c r="P1" s="21" t="s">
        <v>100</v>
      </c>
      <c r="Q1" s="22" t="s">
        <v>101</v>
      </c>
      <c r="R1" s="23" t="s">
        <v>9</v>
      </c>
    </row>
    <row r="2" spans="1:18" ht="31.8" thickBot="1" x14ac:dyDescent="0.35">
      <c r="A2" s="25" t="s">
        <v>102</v>
      </c>
      <c r="B2" s="26">
        <v>44835</v>
      </c>
      <c r="C2" s="27" t="s">
        <v>20</v>
      </c>
      <c r="D2" s="25" t="s">
        <v>103</v>
      </c>
      <c r="E2" s="15">
        <v>1</v>
      </c>
      <c r="F2" s="15">
        <v>1</v>
      </c>
      <c r="G2" s="15">
        <v>1</v>
      </c>
      <c r="H2" s="15"/>
      <c r="I2" s="15">
        <v>1</v>
      </c>
      <c r="J2" s="15">
        <v>1</v>
      </c>
      <c r="K2" s="15">
        <v>1</v>
      </c>
      <c r="L2" s="15"/>
      <c r="M2" s="15"/>
      <c r="N2" s="15"/>
      <c r="O2" s="15"/>
      <c r="P2" s="15"/>
      <c r="Q2" s="4">
        <f>SUM(E2:P2)</f>
        <v>6</v>
      </c>
      <c r="R2" s="25"/>
    </row>
    <row r="3" spans="1:18" ht="31.8" thickBot="1" x14ac:dyDescent="0.35">
      <c r="A3" s="25" t="s">
        <v>104</v>
      </c>
      <c r="B3" s="26">
        <v>44835</v>
      </c>
      <c r="C3" s="27" t="s">
        <v>53</v>
      </c>
      <c r="D3" s="25" t="s">
        <v>105</v>
      </c>
      <c r="E3" s="15">
        <v>1</v>
      </c>
      <c r="F3" s="15">
        <v>1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/>
      <c r="M3" s="15"/>
      <c r="N3" s="15"/>
      <c r="O3" s="15"/>
      <c r="P3" s="15"/>
      <c r="Q3" s="4">
        <f>SUM(E3:P3)</f>
        <v>7</v>
      </c>
      <c r="R3" s="25"/>
    </row>
    <row r="4" spans="1:18" ht="31.8" thickBot="1" x14ac:dyDescent="0.35">
      <c r="A4" s="25" t="s">
        <v>106</v>
      </c>
      <c r="B4" s="26">
        <v>44835</v>
      </c>
      <c r="C4" s="27" t="s">
        <v>20</v>
      </c>
      <c r="D4" s="25" t="s">
        <v>103</v>
      </c>
      <c r="E4" s="15">
        <v>1</v>
      </c>
      <c r="F4" s="15">
        <v>1</v>
      </c>
      <c r="G4" s="15">
        <v>1</v>
      </c>
      <c r="H4" s="15"/>
      <c r="I4" s="15">
        <v>1</v>
      </c>
      <c r="J4" s="15">
        <v>1</v>
      </c>
      <c r="K4" s="15">
        <v>1</v>
      </c>
      <c r="L4" s="15"/>
      <c r="M4" s="15"/>
      <c r="N4" s="15"/>
      <c r="O4" s="15"/>
      <c r="P4" s="15"/>
      <c r="Q4" s="4">
        <f t="shared" ref="Q4:Q67" si="0">SUM(E4:P4)</f>
        <v>6</v>
      </c>
      <c r="R4" s="25"/>
    </row>
    <row r="5" spans="1:18" ht="47.4" thickBot="1" x14ac:dyDescent="0.35">
      <c r="A5" s="25" t="s">
        <v>107</v>
      </c>
      <c r="B5" s="26">
        <v>44835</v>
      </c>
      <c r="C5" s="27" t="s">
        <v>48</v>
      </c>
      <c r="D5" s="25" t="s">
        <v>108</v>
      </c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/>
    </row>
    <row r="6" spans="1:18" ht="16.2" thickBot="1" x14ac:dyDescent="0.35">
      <c r="A6" s="25" t="s">
        <v>109</v>
      </c>
      <c r="B6" s="26">
        <v>44835</v>
      </c>
      <c r="C6" s="27" t="s">
        <v>46</v>
      </c>
      <c r="D6" s="25" t="s">
        <v>110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/>
    </row>
    <row r="7" spans="1:18" ht="31.8" thickBot="1" x14ac:dyDescent="0.35">
      <c r="A7" s="25" t="s">
        <v>111</v>
      </c>
      <c r="B7" s="26">
        <v>44835</v>
      </c>
      <c r="C7" s="27" t="s">
        <v>28</v>
      </c>
      <c r="D7" s="25" t="s">
        <v>112</v>
      </c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/>
    </row>
    <row r="8" spans="1:18" ht="31.8" thickBot="1" x14ac:dyDescent="0.35">
      <c r="A8" s="25" t="s">
        <v>113</v>
      </c>
      <c r="B8" s="26">
        <v>44835</v>
      </c>
      <c r="C8" s="27" t="s">
        <v>42</v>
      </c>
      <c r="D8" s="25" t="s">
        <v>114</v>
      </c>
      <c r="E8" s="15"/>
      <c r="F8" s="15"/>
      <c r="G8" s="15">
        <v>1</v>
      </c>
      <c r="H8" s="15"/>
      <c r="I8" s="15">
        <v>1</v>
      </c>
      <c r="J8" s="15">
        <v>1</v>
      </c>
      <c r="K8" s="15"/>
      <c r="L8" s="15"/>
      <c r="M8" s="15"/>
      <c r="N8" s="15"/>
      <c r="O8" s="15"/>
      <c r="P8" s="15"/>
      <c r="Q8" s="4">
        <f t="shared" si="0"/>
        <v>3</v>
      </c>
      <c r="R8" s="25"/>
    </row>
    <row r="9" spans="1:18" ht="31.8" thickBot="1" x14ac:dyDescent="0.35">
      <c r="A9" s="25" t="s">
        <v>115</v>
      </c>
      <c r="B9" s="26">
        <v>44835</v>
      </c>
      <c r="C9" s="27" t="s">
        <v>48</v>
      </c>
      <c r="D9" s="25" t="s">
        <v>116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/>
    </row>
    <row r="10" spans="1:18" ht="31.8" thickBot="1" x14ac:dyDescent="0.35">
      <c r="A10" s="25" t="s">
        <v>117</v>
      </c>
      <c r="B10" s="26">
        <v>44835</v>
      </c>
      <c r="C10" s="27" t="s">
        <v>48</v>
      </c>
      <c r="D10" s="25" t="s">
        <v>116</v>
      </c>
      <c r="E10" s="15">
        <v>1</v>
      </c>
      <c r="F10" s="15"/>
      <c r="G10" s="15">
        <v>1</v>
      </c>
      <c r="H10" s="15"/>
      <c r="I10" s="15">
        <v>1</v>
      </c>
      <c r="J10" s="15"/>
      <c r="K10" s="15">
        <v>1</v>
      </c>
      <c r="L10" s="15"/>
      <c r="M10" s="15"/>
      <c r="N10" s="15"/>
      <c r="O10" s="15"/>
      <c r="P10" s="15"/>
      <c r="Q10" s="4">
        <f t="shared" si="0"/>
        <v>4</v>
      </c>
      <c r="R10" s="25"/>
    </row>
    <row r="11" spans="1:18" ht="31.8" thickBot="1" x14ac:dyDescent="0.35">
      <c r="A11" s="25" t="s">
        <v>118</v>
      </c>
      <c r="B11" s="26">
        <v>44835</v>
      </c>
      <c r="C11" s="27" t="s">
        <v>48</v>
      </c>
      <c r="D11" s="25" t="s">
        <v>116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/>
    </row>
    <row r="12" spans="1:18" ht="31.8" thickBot="1" x14ac:dyDescent="0.35">
      <c r="A12" s="25" t="s">
        <v>119</v>
      </c>
      <c r="B12" s="26">
        <v>44835</v>
      </c>
      <c r="C12" s="27" t="s">
        <v>50</v>
      </c>
      <c r="D12" s="25" t="s">
        <v>120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ht="31.8" thickBot="1" x14ac:dyDescent="0.35">
      <c r="A13" s="25" t="s">
        <v>121</v>
      </c>
      <c r="B13" s="26">
        <v>44835</v>
      </c>
      <c r="C13" s="27" t="s">
        <v>56</v>
      </c>
      <c r="D13" s="25" t="s">
        <v>122</v>
      </c>
      <c r="E13" s="15"/>
      <c r="F13" s="15">
        <v>1</v>
      </c>
      <c r="G13" s="15">
        <v>1</v>
      </c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2</v>
      </c>
      <c r="R13" s="25"/>
    </row>
    <row r="14" spans="1:18" ht="31.8" thickBot="1" x14ac:dyDescent="0.35">
      <c r="A14" s="25" t="s">
        <v>123</v>
      </c>
      <c r="B14" s="26">
        <v>44835</v>
      </c>
      <c r="C14" s="27" t="s">
        <v>31</v>
      </c>
      <c r="D14" s="25" t="s">
        <v>124</v>
      </c>
      <c r="E14" s="15"/>
      <c r="F14" s="15">
        <v>1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1</v>
      </c>
      <c r="R14" s="25"/>
    </row>
    <row r="15" spans="1:18" ht="16.2" thickBot="1" x14ac:dyDescent="0.35">
      <c r="A15" s="25" t="s">
        <v>125</v>
      </c>
      <c r="B15" s="26">
        <v>44835</v>
      </c>
      <c r="C15" s="27" t="s">
        <v>82</v>
      </c>
      <c r="D15" s="25" t="s">
        <v>126</v>
      </c>
      <c r="E15" s="15"/>
      <c r="F15" s="15">
        <v>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1</v>
      </c>
      <c r="R15" s="25"/>
    </row>
    <row r="16" spans="1:18" ht="31.8" thickBot="1" x14ac:dyDescent="0.35">
      <c r="A16" s="25" t="s">
        <v>127</v>
      </c>
      <c r="B16" s="26">
        <v>44835</v>
      </c>
      <c r="C16" s="27" t="s">
        <v>37</v>
      </c>
      <c r="D16" s="25" t="s">
        <v>128</v>
      </c>
      <c r="E16" s="15"/>
      <c r="F16" s="15">
        <v>1</v>
      </c>
      <c r="G16" s="15">
        <v>1</v>
      </c>
      <c r="H16" s="15"/>
      <c r="I16" s="15">
        <v>1</v>
      </c>
      <c r="J16" s="15">
        <v>1</v>
      </c>
      <c r="K16" s="15">
        <v>1</v>
      </c>
      <c r="L16" s="15"/>
      <c r="M16" s="15"/>
      <c r="N16" s="15"/>
      <c r="O16" s="15"/>
      <c r="P16" s="15"/>
      <c r="Q16" s="4">
        <f t="shared" si="0"/>
        <v>5</v>
      </c>
      <c r="R16" s="25"/>
    </row>
    <row r="17" spans="1:18" ht="31.8" thickBot="1" x14ac:dyDescent="0.35">
      <c r="A17" s="25" t="s">
        <v>129</v>
      </c>
      <c r="B17" s="26">
        <v>44835</v>
      </c>
      <c r="C17" s="27" t="s">
        <v>56</v>
      </c>
      <c r="D17" s="25" t="s">
        <v>130</v>
      </c>
      <c r="E17" s="15">
        <v>1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1</v>
      </c>
      <c r="R17" s="25"/>
    </row>
    <row r="18" spans="1:18" ht="31.8" thickBot="1" x14ac:dyDescent="0.35">
      <c r="A18" s="25" t="s">
        <v>131</v>
      </c>
      <c r="B18" s="26">
        <v>44835</v>
      </c>
      <c r="C18" s="27" t="s">
        <v>38</v>
      </c>
      <c r="D18" s="25" t="s">
        <v>132</v>
      </c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2" thickBot="1" x14ac:dyDescent="0.35">
      <c r="A19" s="25" t="s">
        <v>133</v>
      </c>
      <c r="B19" s="26">
        <v>44835</v>
      </c>
      <c r="C19" s="27" t="s">
        <v>51</v>
      </c>
      <c r="D19" s="25" t="s">
        <v>134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31.8" thickBot="1" x14ac:dyDescent="0.35">
      <c r="A20" s="25" t="s">
        <v>135</v>
      </c>
      <c r="B20" s="26">
        <v>44835</v>
      </c>
      <c r="C20" s="27" t="s">
        <v>21</v>
      </c>
      <c r="D20" s="25" t="s">
        <v>136</v>
      </c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2" thickBot="1" x14ac:dyDescent="0.35">
      <c r="A21" s="25" t="s">
        <v>137</v>
      </c>
      <c r="B21" s="26">
        <v>44835</v>
      </c>
      <c r="C21" s="27" t="s">
        <v>51</v>
      </c>
      <c r="D21" s="25" t="s">
        <v>134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31.8" thickBot="1" x14ac:dyDescent="0.35">
      <c r="A22" s="25" t="s">
        <v>138</v>
      </c>
      <c r="B22" s="26">
        <v>44835</v>
      </c>
      <c r="C22" s="27" t="s">
        <v>31</v>
      </c>
      <c r="D22" s="25" t="s">
        <v>124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31.8" thickBot="1" x14ac:dyDescent="0.35">
      <c r="A23" s="25" t="s">
        <v>139</v>
      </c>
      <c r="B23" s="26">
        <v>44835</v>
      </c>
      <c r="C23" s="27" t="s">
        <v>31</v>
      </c>
      <c r="D23" s="25" t="s">
        <v>124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31.8" thickBot="1" x14ac:dyDescent="0.35">
      <c r="A24" s="25" t="s">
        <v>140</v>
      </c>
      <c r="B24" s="26">
        <v>44835</v>
      </c>
      <c r="C24" s="27" t="s">
        <v>38</v>
      </c>
      <c r="D24" s="25" t="s">
        <v>132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31.8" thickBot="1" x14ac:dyDescent="0.35">
      <c r="A25" s="25" t="s">
        <v>141</v>
      </c>
      <c r="B25" s="26">
        <v>44835</v>
      </c>
      <c r="C25" s="27" t="s">
        <v>31</v>
      </c>
      <c r="D25" s="25" t="s">
        <v>124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31.8" thickBot="1" x14ac:dyDescent="0.35">
      <c r="A26" s="25" t="s">
        <v>142</v>
      </c>
      <c r="B26" s="26">
        <v>44835</v>
      </c>
      <c r="C26" s="27" t="s">
        <v>74</v>
      </c>
      <c r="D26" s="25" t="s">
        <v>143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31.8" thickBot="1" x14ac:dyDescent="0.35">
      <c r="A27" s="25" t="s">
        <v>144</v>
      </c>
      <c r="B27" s="26">
        <v>44835</v>
      </c>
      <c r="C27" s="27" t="s">
        <v>40</v>
      </c>
      <c r="D27" s="25" t="s">
        <v>145</v>
      </c>
      <c r="E27" s="15">
        <v>1</v>
      </c>
      <c r="F27" s="15">
        <v>1</v>
      </c>
      <c r="G27" s="15">
        <v>1</v>
      </c>
      <c r="H27" s="15">
        <v>1</v>
      </c>
      <c r="I27" s="15">
        <v>1</v>
      </c>
      <c r="J27" s="15">
        <v>1</v>
      </c>
      <c r="K27" s="15">
        <v>1</v>
      </c>
      <c r="L27" s="15"/>
      <c r="M27" s="15"/>
      <c r="N27" s="15"/>
      <c r="O27" s="15"/>
      <c r="P27" s="15"/>
      <c r="Q27" s="4">
        <f t="shared" si="0"/>
        <v>7</v>
      </c>
      <c r="R27" s="25"/>
    </row>
    <row r="28" spans="1:18" ht="31.8" thickBot="1" x14ac:dyDescent="0.35">
      <c r="A28" s="25" t="s">
        <v>146</v>
      </c>
      <c r="B28" s="26">
        <v>44835</v>
      </c>
      <c r="C28" s="27" t="s">
        <v>34</v>
      </c>
      <c r="D28" s="25" t="s">
        <v>147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31.8" thickBot="1" x14ac:dyDescent="0.35">
      <c r="A29" s="25" t="s">
        <v>148</v>
      </c>
      <c r="B29" s="26">
        <v>44835</v>
      </c>
      <c r="C29" s="27" t="s">
        <v>56</v>
      </c>
      <c r="D29" s="25" t="s">
        <v>149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31.8" thickBot="1" x14ac:dyDescent="0.35">
      <c r="A30" s="25" t="s">
        <v>150</v>
      </c>
      <c r="B30" s="26">
        <v>44835</v>
      </c>
      <c r="C30" s="27" t="s">
        <v>74</v>
      </c>
      <c r="D30" s="25" t="s">
        <v>143</v>
      </c>
      <c r="E30" s="15"/>
      <c r="F30" s="15"/>
      <c r="G30" s="15"/>
      <c r="H30" s="15"/>
      <c r="I30" s="15"/>
      <c r="J30" s="15"/>
      <c r="K30" s="15">
        <v>1</v>
      </c>
      <c r="L30" s="15"/>
      <c r="M30" s="15"/>
      <c r="N30" s="15"/>
      <c r="O30" s="15"/>
      <c r="P30" s="15"/>
      <c r="Q30" s="4">
        <f t="shared" si="0"/>
        <v>1</v>
      </c>
      <c r="R30" s="25"/>
    </row>
    <row r="31" spans="1:18" ht="31.8" thickBot="1" x14ac:dyDescent="0.35">
      <c r="A31" s="25" t="s">
        <v>151</v>
      </c>
      <c r="B31" s="26">
        <v>44835</v>
      </c>
      <c r="C31" s="27" t="s">
        <v>20</v>
      </c>
      <c r="D31" s="25" t="s">
        <v>124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25" t="s">
        <v>152</v>
      </c>
      <c r="B32" s="26">
        <v>44835</v>
      </c>
      <c r="C32" s="27" t="s">
        <v>153</v>
      </c>
      <c r="D32" s="25" t="s">
        <v>134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25" t="s">
        <v>154</v>
      </c>
      <c r="B33" s="26">
        <v>44835</v>
      </c>
      <c r="C33" s="27" t="s">
        <v>58</v>
      </c>
      <c r="D33" s="25" t="s">
        <v>155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31.8" thickBot="1" x14ac:dyDescent="0.35">
      <c r="A34" s="25" t="s">
        <v>156</v>
      </c>
      <c r="B34" s="26">
        <v>44835</v>
      </c>
      <c r="C34" s="27" t="s">
        <v>29</v>
      </c>
      <c r="D34" s="25" t="s">
        <v>157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25" t="s">
        <v>158</v>
      </c>
      <c r="B35" s="26">
        <v>44835</v>
      </c>
      <c r="C35" s="27" t="s">
        <v>61</v>
      </c>
      <c r="D35" s="25" t="s">
        <v>159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25" t="s">
        <v>160</v>
      </c>
      <c r="B36" s="26">
        <v>44927</v>
      </c>
      <c r="C36" s="27" t="s">
        <v>74</v>
      </c>
      <c r="D36" s="25" t="s">
        <v>161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31.8" thickBot="1" x14ac:dyDescent="0.35">
      <c r="A37" s="25" t="s">
        <v>162</v>
      </c>
      <c r="B37" s="26">
        <v>44835</v>
      </c>
      <c r="C37" s="27" t="s">
        <v>80</v>
      </c>
      <c r="D37" s="25" t="s">
        <v>163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31.8" thickBot="1" x14ac:dyDescent="0.35">
      <c r="A38" s="25" t="s">
        <v>164</v>
      </c>
      <c r="B38" s="26">
        <v>44835</v>
      </c>
      <c r="C38" s="27" t="s">
        <v>48</v>
      </c>
      <c r="D38" s="25" t="s">
        <v>165</v>
      </c>
      <c r="E38" s="15"/>
      <c r="F38" s="15">
        <v>1</v>
      </c>
      <c r="G38" s="15">
        <v>1</v>
      </c>
      <c r="H38" s="15"/>
      <c r="I38" s="15">
        <v>1</v>
      </c>
      <c r="J38" s="15">
        <v>1</v>
      </c>
      <c r="K38" s="15"/>
      <c r="L38" s="15"/>
      <c r="M38" s="15"/>
      <c r="N38" s="15"/>
      <c r="O38" s="15"/>
      <c r="P38" s="15"/>
      <c r="Q38" s="4">
        <f t="shared" si="0"/>
        <v>4</v>
      </c>
      <c r="R38" s="25"/>
    </row>
    <row r="39" spans="1:18" ht="31.8" thickBot="1" x14ac:dyDescent="0.35">
      <c r="A39" s="25" t="s">
        <v>166</v>
      </c>
      <c r="B39" s="26">
        <v>44835</v>
      </c>
      <c r="C39" s="27" t="s">
        <v>21</v>
      </c>
      <c r="D39" s="25" t="s">
        <v>167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31.8" thickBot="1" x14ac:dyDescent="0.35">
      <c r="A40" s="25" t="s">
        <v>168</v>
      </c>
      <c r="B40" s="26">
        <v>44835</v>
      </c>
      <c r="C40" s="27" t="s">
        <v>20</v>
      </c>
      <c r="D40" s="25" t="s">
        <v>169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31.8" thickBot="1" x14ac:dyDescent="0.35">
      <c r="A41" s="25" t="s">
        <v>170</v>
      </c>
      <c r="B41" s="26">
        <v>44835</v>
      </c>
      <c r="C41" s="27" t="s">
        <v>20</v>
      </c>
      <c r="D41" s="25" t="s">
        <v>169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31.8" thickBot="1" x14ac:dyDescent="0.35">
      <c r="A42" s="25" t="s">
        <v>171</v>
      </c>
      <c r="B42" s="26">
        <v>44835</v>
      </c>
      <c r="C42" s="27" t="s">
        <v>74</v>
      </c>
      <c r="D42" s="25" t="s">
        <v>143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25" t="s">
        <v>172</v>
      </c>
      <c r="B43" s="26">
        <v>44835</v>
      </c>
      <c r="C43" s="27" t="s">
        <v>65</v>
      </c>
      <c r="D43" s="25" t="s">
        <v>173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31.8" thickBot="1" x14ac:dyDescent="0.35">
      <c r="A44" s="25" t="s">
        <v>174</v>
      </c>
      <c r="B44" s="26">
        <v>44835</v>
      </c>
      <c r="C44" s="27" t="s">
        <v>20</v>
      </c>
      <c r="D44" s="25" t="s">
        <v>175</v>
      </c>
      <c r="E44" s="15">
        <v>1</v>
      </c>
      <c r="F44" s="15">
        <v>1</v>
      </c>
      <c r="G44" s="15">
        <v>1</v>
      </c>
      <c r="H44" s="15"/>
      <c r="I44" s="15">
        <v>1</v>
      </c>
      <c r="J44" s="15">
        <v>1</v>
      </c>
      <c r="K44" s="15">
        <v>1</v>
      </c>
      <c r="L44" s="15"/>
      <c r="M44" s="15"/>
      <c r="N44" s="15"/>
      <c r="O44" s="15"/>
      <c r="P44" s="15"/>
      <c r="Q44" s="4">
        <f t="shared" si="0"/>
        <v>6</v>
      </c>
      <c r="R44" s="25"/>
    </row>
    <row r="45" spans="1:18" ht="16.2" thickBot="1" x14ac:dyDescent="0.35">
      <c r="A45" s="25" t="s">
        <v>213</v>
      </c>
      <c r="B45" s="26">
        <v>45078</v>
      </c>
      <c r="C45" s="27" t="s">
        <v>74</v>
      </c>
      <c r="D45" s="25" t="s">
        <v>161</v>
      </c>
      <c r="E45" s="15">
        <v>1</v>
      </c>
      <c r="F45" s="15">
        <v>1</v>
      </c>
      <c r="G45" s="15">
        <v>1</v>
      </c>
      <c r="H45" s="15">
        <v>1</v>
      </c>
      <c r="I45" s="15">
        <v>1</v>
      </c>
      <c r="J45" s="15">
        <v>1</v>
      </c>
      <c r="K45" s="15">
        <v>1</v>
      </c>
      <c r="L45" s="15"/>
      <c r="M45" s="15"/>
      <c r="N45" s="15"/>
      <c r="O45" s="15"/>
      <c r="P45" s="15"/>
      <c r="Q45" s="4">
        <f t="shared" si="0"/>
        <v>7</v>
      </c>
      <c r="R45" s="25"/>
    </row>
    <row r="46" spans="1:18" ht="16.2" thickBot="1" x14ac:dyDescent="0.35">
      <c r="A46" s="25" t="s">
        <v>176</v>
      </c>
      <c r="B46" s="26">
        <v>45078</v>
      </c>
      <c r="C46" s="27" t="s">
        <v>74</v>
      </c>
      <c r="D46" s="25" t="s">
        <v>161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31.8" thickBot="1" x14ac:dyDescent="0.35">
      <c r="A47" s="25" t="s">
        <v>177</v>
      </c>
      <c r="B47" s="26">
        <v>44835</v>
      </c>
      <c r="C47" s="27" t="s">
        <v>20</v>
      </c>
      <c r="D47" s="25" t="s">
        <v>175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31.8" thickBot="1" x14ac:dyDescent="0.35">
      <c r="A48" s="25" t="s">
        <v>178</v>
      </c>
      <c r="B48" s="26">
        <v>44835</v>
      </c>
      <c r="C48" s="27" t="s">
        <v>18</v>
      </c>
      <c r="D48" s="25" t="s">
        <v>179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31.8" thickBot="1" x14ac:dyDescent="0.35">
      <c r="A49" s="25" t="s">
        <v>180</v>
      </c>
      <c r="B49" s="26">
        <v>44835</v>
      </c>
      <c r="C49" s="27" t="s">
        <v>18</v>
      </c>
      <c r="D49" s="25" t="s">
        <v>179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31.8" thickBot="1" x14ac:dyDescent="0.35">
      <c r="A50" s="25" t="s">
        <v>181</v>
      </c>
      <c r="B50" s="26">
        <v>44835</v>
      </c>
      <c r="C50" s="27" t="s">
        <v>18</v>
      </c>
      <c r="D50" s="25" t="s">
        <v>179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31.8" thickBot="1" x14ac:dyDescent="0.35">
      <c r="A51" s="25" t="s">
        <v>182</v>
      </c>
      <c r="B51" s="26">
        <v>45078</v>
      </c>
      <c r="C51" s="27" t="s">
        <v>74</v>
      </c>
      <c r="D51" s="25" t="s">
        <v>143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31.8" thickBot="1" x14ac:dyDescent="0.35">
      <c r="A52" s="25" t="s">
        <v>183</v>
      </c>
      <c r="B52" s="26">
        <v>45108</v>
      </c>
      <c r="C52" s="27" t="s">
        <v>74</v>
      </c>
      <c r="D52" s="25" t="s">
        <v>143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31.8" thickBot="1" x14ac:dyDescent="0.35">
      <c r="A53" s="25" t="s">
        <v>184</v>
      </c>
      <c r="B53" s="26">
        <v>45108</v>
      </c>
      <c r="C53" s="27" t="s">
        <v>74</v>
      </c>
      <c r="D53" s="25" t="s">
        <v>143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31.8" thickBot="1" x14ac:dyDescent="0.35">
      <c r="A54" s="25" t="s">
        <v>185</v>
      </c>
      <c r="B54" s="26">
        <v>45078</v>
      </c>
      <c r="C54" s="27" t="s">
        <v>74</v>
      </c>
      <c r="D54" s="25" t="s">
        <v>143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31.8" thickBot="1" x14ac:dyDescent="0.35">
      <c r="A55" s="25" t="s">
        <v>186</v>
      </c>
      <c r="B55" s="26">
        <v>44835</v>
      </c>
      <c r="C55" s="27" t="s">
        <v>48</v>
      </c>
      <c r="D55" s="25" t="s">
        <v>187</v>
      </c>
      <c r="E55" s="15"/>
      <c r="F55" s="15">
        <v>1</v>
      </c>
      <c r="G55" s="15">
        <v>1</v>
      </c>
      <c r="H55" s="15"/>
      <c r="I55" s="15">
        <v>1</v>
      </c>
      <c r="J55" s="15">
        <v>1</v>
      </c>
      <c r="K55" s="15"/>
      <c r="L55" s="15"/>
      <c r="M55" s="15"/>
      <c r="N55" s="15"/>
      <c r="O55" s="15"/>
      <c r="P55" s="15"/>
      <c r="Q55" s="4">
        <f t="shared" si="0"/>
        <v>4</v>
      </c>
      <c r="R55" s="25"/>
    </row>
    <row r="56" spans="1:18" ht="31.8" thickBot="1" x14ac:dyDescent="0.35">
      <c r="A56" s="25" t="s">
        <v>188</v>
      </c>
      <c r="B56" s="26">
        <v>45244</v>
      </c>
      <c r="C56" s="27" t="s">
        <v>22</v>
      </c>
      <c r="D56" s="25" t="s">
        <v>189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31.8" thickBot="1" x14ac:dyDescent="0.35">
      <c r="A57" s="25" t="s">
        <v>190</v>
      </c>
      <c r="B57" s="26">
        <v>45244</v>
      </c>
      <c r="C57" s="27" t="s">
        <v>22</v>
      </c>
      <c r="D57" s="25" t="s">
        <v>191</v>
      </c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31.8" thickBot="1" x14ac:dyDescent="0.35">
      <c r="A58" s="25" t="s">
        <v>192</v>
      </c>
      <c r="B58" s="26">
        <v>45244</v>
      </c>
      <c r="C58" s="27" t="s">
        <v>22</v>
      </c>
      <c r="D58" s="25" t="s">
        <v>193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31.8" thickBot="1" x14ac:dyDescent="0.35">
      <c r="A59" s="25" t="s">
        <v>194</v>
      </c>
      <c r="B59" s="26">
        <v>45231</v>
      </c>
      <c r="C59" s="27" t="s">
        <v>74</v>
      </c>
      <c r="D59" s="25" t="s">
        <v>143</v>
      </c>
      <c r="E59" s="15">
        <v>1</v>
      </c>
      <c r="F59" s="15"/>
      <c r="G59" s="15">
        <v>1</v>
      </c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2</v>
      </c>
      <c r="R59" s="25"/>
    </row>
    <row r="60" spans="1:18" ht="31.8" thickBot="1" x14ac:dyDescent="0.35">
      <c r="A60" s="25" t="s">
        <v>195</v>
      </c>
      <c r="B60" s="26">
        <v>45275</v>
      </c>
      <c r="C60" s="27" t="s">
        <v>74</v>
      </c>
      <c r="D60" s="25" t="s">
        <v>143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31.8" thickBot="1" x14ac:dyDescent="0.35">
      <c r="A61" s="25" t="s">
        <v>196</v>
      </c>
      <c r="B61" s="26">
        <v>45280</v>
      </c>
      <c r="C61" s="27" t="s">
        <v>35</v>
      </c>
      <c r="D61" s="25" t="s">
        <v>197</v>
      </c>
      <c r="E61" s="15">
        <v>1</v>
      </c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1</v>
      </c>
      <c r="R61" s="25"/>
    </row>
    <row r="62" spans="1:18" ht="31.8" thickBot="1" x14ac:dyDescent="0.35">
      <c r="A62" s="25" t="s">
        <v>198</v>
      </c>
      <c r="B62" s="26">
        <v>45347</v>
      </c>
      <c r="C62" s="27" t="s">
        <v>74</v>
      </c>
      <c r="D62" s="25" t="s">
        <v>143</v>
      </c>
      <c r="E62" s="15"/>
      <c r="F62" s="15">
        <v>1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1</v>
      </c>
      <c r="R62" s="25"/>
    </row>
    <row r="63" spans="1:18" ht="31.8" thickBot="1" x14ac:dyDescent="0.35">
      <c r="A63" s="25" t="s">
        <v>199</v>
      </c>
      <c r="B63" s="26">
        <v>45348</v>
      </c>
      <c r="C63" s="27" t="s">
        <v>81</v>
      </c>
      <c r="D63" s="25" t="s">
        <v>200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31.8" thickBot="1" x14ac:dyDescent="0.35">
      <c r="A64" s="25" t="s">
        <v>201</v>
      </c>
      <c r="B64" s="26">
        <v>45366</v>
      </c>
      <c r="C64" s="27" t="s">
        <v>20</v>
      </c>
      <c r="D64" s="25" t="s">
        <v>202</v>
      </c>
      <c r="E64" s="15"/>
      <c r="F64" s="15"/>
      <c r="G64" s="15"/>
      <c r="H64" s="15"/>
      <c r="I64" s="15">
        <v>1</v>
      </c>
      <c r="J64" s="15"/>
      <c r="K64" s="15"/>
      <c r="L64" s="15"/>
      <c r="M64" s="15"/>
      <c r="N64" s="15"/>
      <c r="O64" s="15"/>
      <c r="P64" s="15"/>
      <c r="Q64" s="4">
        <f t="shared" si="0"/>
        <v>1</v>
      </c>
      <c r="R64" s="25"/>
    </row>
    <row r="65" spans="1:18" ht="31.8" thickBot="1" x14ac:dyDescent="0.35">
      <c r="A65" s="25" t="s">
        <v>203</v>
      </c>
      <c r="B65" s="26">
        <v>45352</v>
      </c>
      <c r="C65" s="27" t="s">
        <v>20</v>
      </c>
      <c r="D65" s="25" t="s">
        <v>204</v>
      </c>
      <c r="E65" s="15"/>
      <c r="F65" s="15"/>
      <c r="G65" s="15"/>
      <c r="H65" s="15"/>
      <c r="I65" s="15">
        <v>1</v>
      </c>
      <c r="J65" s="15">
        <v>1</v>
      </c>
      <c r="K65" s="15">
        <v>1</v>
      </c>
      <c r="L65" s="15"/>
      <c r="M65" s="15"/>
      <c r="N65" s="15"/>
      <c r="O65" s="15"/>
      <c r="P65" s="15"/>
      <c r="Q65" s="4">
        <f t="shared" si="0"/>
        <v>3</v>
      </c>
      <c r="R65" s="25"/>
    </row>
    <row r="66" spans="1:18" ht="31.8" thickBot="1" x14ac:dyDescent="0.35">
      <c r="A66" s="25" t="s">
        <v>205</v>
      </c>
      <c r="B66" s="26">
        <v>45352</v>
      </c>
      <c r="C66" s="27" t="s">
        <v>20</v>
      </c>
      <c r="D66" s="25" t="s">
        <v>206</v>
      </c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25" t="s">
        <v>207</v>
      </c>
      <c r="B67" s="26">
        <v>45352</v>
      </c>
      <c r="C67" s="27" t="s">
        <v>58</v>
      </c>
      <c r="D67" s="25" t="s">
        <v>208</v>
      </c>
      <c r="E67" s="15"/>
      <c r="F67" s="15">
        <v>1</v>
      </c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1</v>
      </c>
      <c r="R67" s="25"/>
    </row>
    <row r="68" spans="1:18" ht="31.8" thickBot="1" x14ac:dyDescent="0.35">
      <c r="A68" s="25" t="s">
        <v>209</v>
      </c>
      <c r="B68" s="26">
        <v>45383</v>
      </c>
      <c r="C68" s="27" t="s">
        <v>20</v>
      </c>
      <c r="D68" s="25" t="s">
        <v>163</v>
      </c>
      <c r="E68" s="15">
        <v>1</v>
      </c>
      <c r="F68" s="15"/>
      <c r="G68" s="15"/>
      <c r="H68" s="15">
        <v>1</v>
      </c>
      <c r="I68" s="15">
        <v>1</v>
      </c>
      <c r="J68" s="15">
        <v>1</v>
      </c>
      <c r="K68" s="15">
        <v>1</v>
      </c>
      <c r="L68" s="15"/>
      <c r="M68" s="15"/>
      <c r="N68" s="15"/>
      <c r="O68" s="15"/>
      <c r="P68" s="15"/>
      <c r="Q68" s="4">
        <f t="shared" ref="Q68:Q131" si="1">SUM(E68:P68)</f>
        <v>5</v>
      </c>
      <c r="R68" s="25"/>
    </row>
    <row r="69" spans="1:18" ht="16.2" thickBot="1" x14ac:dyDescent="0.35">
      <c r="A69" s="16" t="s">
        <v>210</v>
      </c>
      <c r="B69" s="18">
        <v>45473</v>
      </c>
      <c r="C69" s="24" t="s">
        <v>78</v>
      </c>
      <c r="D69" s="16" t="s">
        <v>211</v>
      </c>
      <c r="E69" s="15">
        <v>1</v>
      </c>
      <c r="F69" s="15">
        <v>1</v>
      </c>
      <c r="G69" s="15"/>
      <c r="H69" s="15"/>
      <c r="I69" s="15">
        <v>1</v>
      </c>
      <c r="J69" s="15">
        <v>1</v>
      </c>
      <c r="K69" s="15"/>
      <c r="L69" s="15"/>
      <c r="M69" s="15"/>
      <c r="N69" s="15"/>
      <c r="O69" s="15"/>
      <c r="P69" s="15"/>
      <c r="Q69" s="4">
        <f t="shared" si="1"/>
        <v>4</v>
      </c>
      <c r="R69" s="25"/>
    </row>
    <row r="70" spans="1:18" ht="16.2" thickBot="1" x14ac:dyDescent="0.35">
      <c r="A70" s="16" t="s">
        <v>212</v>
      </c>
      <c r="B70" s="18">
        <v>45565</v>
      </c>
      <c r="C70" s="24" t="s">
        <v>74</v>
      </c>
      <c r="D70" s="16" t="s">
        <v>161</v>
      </c>
      <c r="E70" s="15"/>
      <c r="F70" s="15"/>
      <c r="G70" s="15"/>
      <c r="H70" s="15">
        <v>1</v>
      </c>
      <c r="I70" s="15"/>
      <c r="J70" s="15"/>
      <c r="K70" s="15"/>
      <c r="L70" s="15"/>
      <c r="M70" s="15"/>
      <c r="N70" s="15"/>
      <c r="O70" s="15"/>
      <c r="P70" s="15"/>
      <c r="Q70" s="4">
        <f t="shared" si="1"/>
        <v>1</v>
      </c>
      <c r="R70" s="25"/>
    </row>
    <row r="71" spans="1:18" ht="16.2" thickBot="1" x14ac:dyDescent="0.35">
      <c r="A71" s="16" t="s">
        <v>214</v>
      </c>
      <c r="B71" s="18">
        <v>45565</v>
      </c>
      <c r="C71" s="24" t="s">
        <v>74</v>
      </c>
      <c r="D71" s="16" t="s">
        <v>215</v>
      </c>
      <c r="E71" s="15"/>
      <c r="F71" s="15"/>
      <c r="G71" s="15"/>
      <c r="H71" s="15">
        <v>1</v>
      </c>
      <c r="I71" s="15"/>
      <c r="J71" s="15"/>
      <c r="K71" s="15">
        <v>1</v>
      </c>
      <c r="L71" s="15"/>
      <c r="M71" s="15"/>
      <c r="N71" s="15"/>
      <c r="O71" s="15"/>
      <c r="P71" s="15"/>
      <c r="Q71" s="4">
        <f t="shared" si="1"/>
        <v>2</v>
      </c>
      <c r="R71" s="25"/>
    </row>
    <row r="72" spans="1:18" ht="16.2" thickBot="1" x14ac:dyDescent="0.35">
      <c r="A72" s="16" t="s">
        <v>216</v>
      </c>
      <c r="B72" s="18">
        <v>45518</v>
      </c>
      <c r="C72" s="24" t="s">
        <v>74</v>
      </c>
      <c r="D72" s="16" t="s">
        <v>165</v>
      </c>
      <c r="E72" s="15"/>
      <c r="F72" s="15"/>
      <c r="G72" s="15">
        <v>1</v>
      </c>
      <c r="H72" s="15"/>
      <c r="I72" s="15"/>
      <c r="J72" s="15"/>
      <c r="K72" s="15">
        <v>1</v>
      </c>
      <c r="L72" s="15"/>
      <c r="M72" s="15"/>
      <c r="N72" s="15"/>
      <c r="O72" s="15"/>
      <c r="P72" s="15"/>
      <c r="Q72" s="4">
        <f t="shared" si="1"/>
        <v>2</v>
      </c>
      <c r="R72" s="25"/>
    </row>
    <row r="73" spans="1:18" ht="16.2" thickBot="1" x14ac:dyDescent="0.35">
      <c r="A73" s="16" t="s">
        <v>217</v>
      </c>
      <c r="B73" s="18">
        <v>45519</v>
      </c>
      <c r="C73" s="24" t="s">
        <v>74</v>
      </c>
      <c r="D73" s="16" t="s">
        <v>165</v>
      </c>
      <c r="E73" s="15"/>
      <c r="F73" s="15">
        <v>1</v>
      </c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1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nrwv+qtF7MZXQVISkSCzRO5HIetzvYOlj4OdXHf1AQbt96CtHWQUNVD+6YWM5m46lfK2Hop0IiteJkD8A89Rkw==" saltValue="y8fs31Q9ekaCIcSTjHx7RQ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BD1A7D0-3911-4FD6-AB40-3A7EEBD1D82B}">
          <x14:formula1>
            <xm:f>'3. Sector Information'!$J$2:$J$53</xm:f>
          </x14:formula1>
          <xm:sqref>C69:C251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56"/>
  <sheetViews>
    <sheetView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31" t="s">
        <v>73</v>
      </c>
      <c r="B1" s="31"/>
      <c r="C1" s="32"/>
      <c r="D1" s="32"/>
      <c r="E1" s="32"/>
      <c r="F1" s="33"/>
      <c r="J1" t="s">
        <v>83</v>
      </c>
      <c r="K1" t="s">
        <v>85</v>
      </c>
    </row>
    <row r="2" spans="1:11" ht="39.9" customHeight="1" x14ac:dyDescent="0.3">
      <c r="A2" s="6" t="s">
        <v>8</v>
      </c>
      <c r="B2" s="28" t="s">
        <v>6</v>
      </c>
      <c r="C2" s="29"/>
      <c r="D2" s="29"/>
      <c r="E2" s="29"/>
      <c r="F2" s="30"/>
      <c r="J2" s="12" t="s">
        <v>56</v>
      </c>
      <c r="K2">
        <f>COUNTIF('2. ROSC Active'!C2:C251,J2)</f>
        <v>3</v>
      </c>
    </row>
    <row r="3" spans="1:11" ht="39.9" customHeight="1" x14ac:dyDescent="0.3">
      <c r="A3" s="8" t="s">
        <v>24</v>
      </c>
      <c r="B3" s="7" t="s">
        <v>74</v>
      </c>
      <c r="C3" s="7" t="s">
        <v>75</v>
      </c>
      <c r="D3" s="7" t="s">
        <v>76</v>
      </c>
      <c r="E3" s="7"/>
      <c r="F3" s="9"/>
      <c r="J3" s="12" t="s">
        <v>57</v>
      </c>
      <c r="K3">
        <f>COUNTIF('2. ROSC Active'!C2:C251,J3)</f>
        <v>0</v>
      </c>
    </row>
    <row r="4" spans="1:11" ht="39.9" customHeight="1" x14ac:dyDescent="0.3">
      <c r="A4" s="1" t="s">
        <v>16</v>
      </c>
      <c r="B4" s="6" t="s">
        <v>18</v>
      </c>
      <c r="C4" s="6" t="s">
        <v>66</v>
      </c>
      <c r="D4" s="6" t="s">
        <v>19</v>
      </c>
      <c r="E4" s="6" t="s">
        <v>20</v>
      </c>
      <c r="F4" s="10"/>
      <c r="J4" s="12" t="s">
        <v>62</v>
      </c>
      <c r="K4">
        <f>COUNTIF('2. ROSC Active'!C2:C251,J4)</f>
        <v>0</v>
      </c>
    </row>
    <row r="5" spans="1:11" ht="39.9" customHeight="1" x14ac:dyDescent="0.3">
      <c r="A5" s="1" t="s">
        <v>17</v>
      </c>
      <c r="B5" s="6" t="s">
        <v>21</v>
      </c>
      <c r="C5" s="6" t="s">
        <v>22</v>
      </c>
      <c r="D5" s="6" t="s">
        <v>23</v>
      </c>
      <c r="E5" s="6"/>
      <c r="F5" s="10"/>
      <c r="J5" s="12" t="s">
        <v>68</v>
      </c>
      <c r="K5">
        <f>COUNTIF('2. ROSC Active'!C2:C251,J5)</f>
        <v>0</v>
      </c>
    </row>
    <row r="6" spans="1:11" ht="39.9" customHeight="1" x14ac:dyDescent="0.3">
      <c r="A6" s="1" t="s">
        <v>25</v>
      </c>
      <c r="B6" s="6" t="s">
        <v>77</v>
      </c>
      <c r="C6" s="6" t="s">
        <v>78</v>
      </c>
      <c r="D6" s="6" t="s">
        <v>79</v>
      </c>
      <c r="E6" s="6"/>
      <c r="F6" s="10"/>
      <c r="J6" s="12" t="s">
        <v>51</v>
      </c>
      <c r="K6">
        <f>COUNTIF('2. ROSC Active'!C2:C251,J6)</f>
        <v>2</v>
      </c>
    </row>
    <row r="7" spans="1:11" ht="51" customHeight="1" x14ac:dyDescent="0.3">
      <c r="A7" s="1" t="s">
        <v>69</v>
      </c>
      <c r="B7" s="6" t="s">
        <v>70</v>
      </c>
      <c r="C7" s="6" t="s">
        <v>71</v>
      </c>
      <c r="D7" s="6" t="s">
        <v>72</v>
      </c>
      <c r="E7" s="6" t="s">
        <v>80</v>
      </c>
      <c r="F7" s="6" t="s">
        <v>81</v>
      </c>
      <c r="J7" s="12" t="s">
        <v>50</v>
      </c>
      <c r="K7">
        <f>COUNTIF('2. ROSC Active'!C2:C251,J7)</f>
        <v>1</v>
      </c>
    </row>
    <row r="8" spans="1:11" ht="48.75" customHeight="1" x14ac:dyDescent="0.3">
      <c r="A8" s="1" t="s">
        <v>26</v>
      </c>
      <c r="B8" s="6" t="s">
        <v>27</v>
      </c>
      <c r="C8" s="6" t="s">
        <v>29</v>
      </c>
      <c r="D8" s="7" t="s">
        <v>36</v>
      </c>
      <c r="E8" s="6" t="s">
        <v>28</v>
      </c>
      <c r="F8" s="6" t="s">
        <v>67</v>
      </c>
      <c r="J8" s="12" t="s">
        <v>64</v>
      </c>
      <c r="K8">
        <f>COUNTIF('2. ROSC Active'!C2:C251,J8)</f>
        <v>0</v>
      </c>
    </row>
    <row r="9" spans="1:11" ht="47.25" customHeight="1" x14ac:dyDescent="0.3">
      <c r="A9" s="1" t="s">
        <v>30</v>
      </c>
      <c r="B9" s="6" t="s">
        <v>31</v>
      </c>
      <c r="C9" s="6" t="s">
        <v>32</v>
      </c>
      <c r="D9" s="6" t="s">
        <v>41</v>
      </c>
      <c r="E9" s="6" t="s">
        <v>58</v>
      </c>
      <c r="F9" s="10"/>
      <c r="J9" s="12" t="s">
        <v>21</v>
      </c>
      <c r="K9">
        <f>COUNTIF('2. ROSC Active'!C2:C251,J9)</f>
        <v>2</v>
      </c>
    </row>
    <row r="10" spans="1:11" ht="39.9" customHeight="1" x14ac:dyDescent="0.3">
      <c r="A10" s="1" t="s">
        <v>33</v>
      </c>
      <c r="B10" s="6" t="s">
        <v>34</v>
      </c>
      <c r="C10" s="6" t="s">
        <v>40</v>
      </c>
      <c r="D10" s="6" t="s">
        <v>35</v>
      </c>
      <c r="E10" s="6" t="s">
        <v>59</v>
      </c>
      <c r="F10" s="10"/>
      <c r="J10" s="12" t="s">
        <v>22</v>
      </c>
      <c r="K10">
        <f>COUNTIF('2. ROSC Active'!C2:C251,J10)</f>
        <v>3</v>
      </c>
    </row>
    <row r="11" spans="1:11" ht="54.75" customHeight="1" x14ac:dyDescent="0.3">
      <c r="A11" s="1" t="s">
        <v>10</v>
      </c>
      <c r="B11" s="6" t="s">
        <v>37</v>
      </c>
      <c r="C11" s="6" t="s">
        <v>38</v>
      </c>
      <c r="D11" s="6" t="s">
        <v>39</v>
      </c>
      <c r="E11" s="6" t="s">
        <v>42</v>
      </c>
      <c r="F11" s="6" t="s">
        <v>60</v>
      </c>
      <c r="J11" s="12" t="s">
        <v>23</v>
      </c>
      <c r="K11">
        <f>COUNTIF('2. ROSC Active'!C2:C251,J11)</f>
        <v>0</v>
      </c>
    </row>
    <row r="12" spans="1:11" ht="39.9" customHeight="1" x14ac:dyDescent="0.3">
      <c r="A12" s="1" t="s">
        <v>43</v>
      </c>
      <c r="B12" s="6" t="s">
        <v>44</v>
      </c>
      <c r="C12" s="6" t="s">
        <v>45</v>
      </c>
      <c r="D12" s="6" t="s">
        <v>46</v>
      </c>
      <c r="E12" s="6" t="s">
        <v>61</v>
      </c>
      <c r="F12" s="10"/>
      <c r="J12" s="12" t="s">
        <v>78</v>
      </c>
      <c r="K12">
        <f>COUNTIF('2. ROSC Active'!C2:C251,J12)</f>
        <v>1</v>
      </c>
    </row>
    <row r="13" spans="1:11" ht="39.9" customHeight="1" x14ac:dyDescent="0.3">
      <c r="A13" s="1" t="s">
        <v>47</v>
      </c>
      <c r="B13" s="6" t="s">
        <v>48</v>
      </c>
      <c r="C13" s="6" t="s">
        <v>63</v>
      </c>
      <c r="D13" s="6"/>
      <c r="E13" s="6"/>
      <c r="F13" s="10"/>
      <c r="J13" s="12" t="s">
        <v>79</v>
      </c>
      <c r="K13">
        <f>COUNTIF('2. ROSC Active'!C2:C251,J13)</f>
        <v>0</v>
      </c>
    </row>
    <row r="14" spans="1:11" ht="39.9" customHeight="1" x14ac:dyDescent="0.3">
      <c r="A14" s="1" t="s">
        <v>49</v>
      </c>
      <c r="B14" s="6" t="s">
        <v>50</v>
      </c>
      <c r="C14" s="11" t="s">
        <v>68</v>
      </c>
      <c r="D14" s="6" t="s">
        <v>51</v>
      </c>
      <c r="E14" s="6" t="s">
        <v>64</v>
      </c>
      <c r="F14" s="10"/>
      <c r="J14" s="12" t="s">
        <v>77</v>
      </c>
      <c r="K14">
        <f>COUNTIF('2. ROSC Active'!C2:C251,J14)</f>
        <v>0</v>
      </c>
    </row>
    <row r="15" spans="1:11" ht="39.9" customHeight="1" x14ac:dyDescent="0.3">
      <c r="A15" s="1" t="s">
        <v>52</v>
      </c>
      <c r="B15" s="6" t="s">
        <v>53</v>
      </c>
      <c r="C15" s="6" t="s">
        <v>65</v>
      </c>
      <c r="D15" s="6"/>
      <c r="E15" s="6"/>
      <c r="F15" s="10"/>
      <c r="J15" s="12" t="s">
        <v>36</v>
      </c>
      <c r="K15">
        <f>COUNTIF('2. ROSC Active'!C2:C251,J15)</f>
        <v>0</v>
      </c>
    </row>
    <row r="16" spans="1:11" ht="39.9" customHeight="1" x14ac:dyDescent="0.3">
      <c r="A16" s="8" t="s">
        <v>54</v>
      </c>
      <c r="B16" s="7" t="s">
        <v>82</v>
      </c>
      <c r="C16" s="7"/>
      <c r="D16" s="7"/>
      <c r="E16" s="7"/>
      <c r="F16" s="10"/>
      <c r="J16" s="12" t="s">
        <v>29</v>
      </c>
      <c r="K16">
        <f>COUNTIF('2. ROSC Active'!C2:C251,J16)</f>
        <v>1</v>
      </c>
    </row>
    <row r="17" spans="1:11" ht="39.9" customHeight="1" x14ac:dyDescent="0.3">
      <c r="A17" s="8" t="s">
        <v>55</v>
      </c>
      <c r="B17" s="6" t="s">
        <v>56</v>
      </c>
      <c r="C17" s="6" t="s">
        <v>57</v>
      </c>
      <c r="D17" s="6" t="s">
        <v>62</v>
      </c>
      <c r="E17" s="6"/>
      <c r="F17" s="10"/>
      <c r="J17" s="12" t="s">
        <v>27</v>
      </c>
      <c r="K17">
        <f>COUNTIF('2. ROSC Active'!C2:C251,J17)</f>
        <v>0</v>
      </c>
    </row>
    <row r="18" spans="1:11" x14ac:dyDescent="0.3">
      <c r="J18" s="12" t="s">
        <v>67</v>
      </c>
      <c r="K18">
        <f>COUNTIF('2. ROSC Active'!C2:C251,J18)</f>
        <v>0</v>
      </c>
    </row>
    <row r="19" spans="1:11" x14ac:dyDescent="0.3">
      <c r="J19" s="12" t="s">
        <v>28</v>
      </c>
      <c r="K19">
        <f>COUNTIF('2. ROSC Active'!C2:C251,J19)</f>
        <v>1</v>
      </c>
    </row>
    <row r="20" spans="1:11" x14ac:dyDescent="0.3">
      <c r="J20" s="12" t="s">
        <v>35</v>
      </c>
      <c r="K20">
        <f>COUNTIF('2. ROSC Active'!C2:C251,J20)</f>
        <v>1</v>
      </c>
    </row>
    <row r="21" spans="1:11" x14ac:dyDescent="0.3">
      <c r="J21" s="12" t="s">
        <v>40</v>
      </c>
      <c r="K21">
        <f>COUNTIF('2. ROSC Active'!C2:C251,J21)</f>
        <v>1</v>
      </c>
    </row>
    <row r="22" spans="1:11" x14ac:dyDescent="0.3">
      <c r="J22" s="12" t="s">
        <v>34</v>
      </c>
      <c r="K22">
        <f>COUNTIF('2. ROSC Active'!C2:C251,J22)</f>
        <v>1</v>
      </c>
    </row>
    <row r="23" spans="1:11" x14ac:dyDescent="0.3">
      <c r="J23" s="12" t="s">
        <v>59</v>
      </c>
      <c r="K23">
        <f>COUNTIF('2. ROSC Active'!C2:C251,J23)</f>
        <v>0</v>
      </c>
    </row>
    <row r="24" spans="1:11" x14ac:dyDescent="0.3">
      <c r="J24" s="12" t="s">
        <v>44</v>
      </c>
      <c r="K24">
        <f>COUNTIF('2. ROSC Active'!C2:C251,J24)</f>
        <v>0</v>
      </c>
    </row>
    <row r="25" spans="1:11" x14ac:dyDescent="0.3">
      <c r="J25" s="12" t="s">
        <v>61</v>
      </c>
      <c r="K25">
        <f>COUNTIF('2. ROSC Active'!C2:C251,J25)</f>
        <v>1</v>
      </c>
    </row>
    <row r="26" spans="1:11" x14ac:dyDescent="0.3">
      <c r="J26" s="12" t="s">
        <v>46</v>
      </c>
      <c r="K26">
        <f>COUNTIF('2. ROSC Active'!C2:C251,J26)</f>
        <v>1</v>
      </c>
    </row>
    <row r="27" spans="1:11" x14ac:dyDescent="0.3">
      <c r="J27" s="12" t="s">
        <v>45</v>
      </c>
      <c r="K27">
        <f>COUNTIF('2. ROSC Active'!C2:C251,J27)</f>
        <v>0</v>
      </c>
    </row>
    <row r="28" spans="1:11" x14ac:dyDescent="0.3">
      <c r="J28" s="12" t="s">
        <v>42</v>
      </c>
      <c r="K28">
        <f>COUNTIF('2. ROSC Active'!C2:C251,J28)</f>
        <v>1</v>
      </c>
    </row>
    <row r="29" spans="1:11" x14ac:dyDescent="0.3">
      <c r="J29" s="12" t="s">
        <v>38</v>
      </c>
      <c r="K29">
        <f>COUNTIF('2. ROSC Active'!C2:C251,J29)</f>
        <v>2</v>
      </c>
    </row>
    <row r="30" spans="1:11" x14ac:dyDescent="0.3">
      <c r="J30" s="12" t="s">
        <v>39</v>
      </c>
      <c r="K30">
        <f>COUNTIF('2. ROSC Active'!C2:C251,J30)</f>
        <v>0</v>
      </c>
    </row>
    <row r="31" spans="1:11" x14ac:dyDescent="0.3">
      <c r="J31" s="12" t="s">
        <v>37</v>
      </c>
      <c r="K31">
        <f>COUNTIF('2. ROSC Active'!C2:C251,J31)</f>
        <v>1</v>
      </c>
    </row>
    <row r="32" spans="1:11" x14ac:dyDescent="0.3">
      <c r="J32" s="12" t="s">
        <v>60</v>
      </c>
      <c r="K32">
        <f>COUNTIF('2. ROSC Active'!C2:C251,J32)</f>
        <v>0</v>
      </c>
    </row>
    <row r="33" spans="10:11" x14ac:dyDescent="0.3">
      <c r="J33" s="12" t="s">
        <v>82</v>
      </c>
      <c r="K33">
        <f>COUNTIF('2. ROSC Active'!C2:C251,J33)</f>
        <v>1</v>
      </c>
    </row>
    <row r="34" spans="10:11" x14ac:dyDescent="0.3">
      <c r="J34" s="12" t="s">
        <v>75</v>
      </c>
      <c r="K34">
        <f>COUNTIF('2. ROSC Active'!C2:C251,J34)</f>
        <v>0</v>
      </c>
    </row>
    <row r="35" spans="10:11" x14ac:dyDescent="0.3">
      <c r="J35" s="12" t="s">
        <v>76</v>
      </c>
      <c r="K35">
        <f>COUNTIF('2. ROSC Active'!C2:C251,J35)</f>
        <v>0</v>
      </c>
    </row>
    <row r="36" spans="10:11" x14ac:dyDescent="0.3">
      <c r="J36" s="12" t="s">
        <v>74</v>
      </c>
      <c r="K36">
        <f>COUNTIF('2. ROSC Active'!C2:C251,J36)</f>
        <v>17</v>
      </c>
    </row>
    <row r="37" spans="10:11" x14ac:dyDescent="0.3">
      <c r="J37" s="12" t="s">
        <v>66</v>
      </c>
      <c r="K37">
        <f>COUNTIF('2. ROSC Active'!C2:C251,J37)</f>
        <v>0</v>
      </c>
    </row>
    <row r="38" spans="10:11" x14ac:dyDescent="0.3">
      <c r="J38" s="12" t="s">
        <v>19</v>
      </c>
      <c r="K38">
        <f>COUNTIF('2. ROSC Active'!C2:C251,J38)</f>
        <v>0</v>
      </c>
    </row>
    <row r="39" spans="10:11" x14ac:dyDescent="0.3">
      <c r="J39" s="12" t="s">
        <v>20</v>
      </c>
      <c r="K39">
        <f>COUNTIF('2. ROSC Active'!C2:C251,J39)</f>
        <v>11</v>
      </c>
    </row>
    <row r="40" spans="10:11" x14ac:dyDescent="0.3">
      <c r="J40" s="12" t="s">
        <v>18</v>
      </c>
      <c r="K40">
        <f>COUNTIF('2. ROSC Active'!C2:C251,J40)</f>
        <v>3</v>
      </c>
    </row>
    <row r="41" spans="10:11" x14ac:dyDescent="0.3">
      <c r="J41" s="12" t="s">
        <v>72</v>
      </c>
      <c r="K41">
        <f>COUNTIF('2. ROSC Active'!C2:C251,J41)</f>
        <v>0</v>
      </c>
    </row>
    <row r="42" spans="10:11" x14ac:dyDescent="0.3">
      <c r="J42" s="12" t="s">
        <v>84</v>
      </c>
      <c r="K42">
        <f>COUNTIF('2. ROSC Active'!C2:C251,J42)</f>
        <v>0</v>
      </c>
    </row>
    <row r="43" spans="10:11" x14ac:dyDescent="0.3">
      <c r="J43" s="12" t="s">
        <v>81</v>
      </c>
      <c r="K43">
        <f>COUNTIF('2. ROSC Active'!C2:C251,J43)</f>
        <v>1</v>
      </c>
    </row>
    <row r="44" spans="10:11" x14ac:dyDescent="0.3">
      <c r="J44" s="12" t="s">
        <v>71</v>
      </c>
      <c r="K44">
        <f>COUNTIF('2. ROSC Active'!C2:C251,J44)</f>
        <v>0</v>
      </c>
    </row>
    <row r="45" spans="10:11" x14ac:dyDescent="0.3">
      <c r="J45" s="12" t="s">
        <v>80</v>
      </c>
      <c r="K45">
        <f>COUNTIF('2. ROSC Active'!C2:C251,J45)</f>
        <v>1</v>
      </c>
    </row>
    <row r="46" spans="10:11" x14ac:dyDescent="0.3">
      <c r="J46" s="12" t="s">
        <v>58</v>
      </c>
      <c r="K46">
        <f>COUNTIF('2. ROSC Active'!C2:C251,J46)</f>
        <v>2</v>
      </c>
    </row>
    <row r="47" spans="10:11" x14ac:dyDescent="0.3">
      <c r="J47" s="12" t="s">
        <v>32</v>
      </c>
      <c r="K47">
        <f>COUNTIF('2. ROSC Active'!C2:C251,J47)</f>
        <v>0</v>
      </c>
    </row>
    <row r="48" spans="10:11" x14ac:dyDescent="0.3">
      <c r="J48" s="12" t="s">
        <v>31</v>
      </c>
      <c r="K48">
        <f>COUNTIF('2. ROSC Active'!C2:C251,J48)</f>
        <v>4</v>
      </c>
    </row>
    <row r="49" spans="10:11" x14ac:dyDescent="0.3">
      <c r="J49" s="12" t="s">
        <v>41</v>
      </c>
      <c r="K49">
        <f>COUNTIF('2. ROSC Active'!C2:C251,J49)</f>
        <v>0</v>
      </c>
    </row>
    <row r="50" spans="10:11" x14ac:dyDescent="0.3">
      <c r="J50" s="12" t="s">
        <v>48</v>
      </c>
      <c r="K50">
        <f>COUNTIF('2. ROSC Active'!C2:C251,J50)</f>
        <v>6</v>
      </c>
    </row>
    <row r="51" spans="10:11" x14ac:dyDescent="0.3">
      <c r="J51" s="12" t="s">
        <v>63</v>
      </c>
      <c r="K51">
        <f>COUNTIF('2. ROSC Active'!C2:C251,J51)</f>
        <v>0</v>
      </c>
    </row>
    <row r="52" spans="10:11" x14ac:dyDescent="0.3">
      <c r="J52" s="12" t="s">
        <v>53</v>
      </c>
      <c r="K52">
        <f>COUNTIF('2. ROSC Active'!C2:C251,J52)</f>
        <v>1</v>
      </c>
    </row>
    <row r="53" spans="10:11" x14ac:dyDescent="0.3">
      <c r="J53" s="12" t="s">
        <v>65</v>
      </c>
      <c r="K53">
        <f>COUNTIF('2. ROSC Active'!C2:C251,J53)</f>
        <v>1</v>
      </c>
    </row>
    <row r="55" spans="10:11" x14ac:dyDescent="0.3">
      <c r="J55" s="12" t="s">
        <v>88</v>
      </c>
      <c r="K55">
        <f>SUM(K2:K53)</f>
        <v>71</v>
      </c>
    </row>
    <row r="56" spans="10:11" x14ac:dyDescent="0.3">
      <c r="J56" s="12" t="s">
        <v>87</v>
      </c>
      <c r="K56">
        <f>COUNTIF(K2:K53, "&gt;0")</f>
        <v>27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xmlns:xlrd2="http://schemas.microsoft.com/office/spreadsheetml/2017/richdata2"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7" ma:contentTypeDescription="Create a new document." ma:contentTypeScope="" ma:versionID="a1e9bfa44652a05d710ec994b6e3c1b4">
  <xsd:schema xmlns:xsd="http://www.w3.org/2001/XMLSchema" xmlns:xs="http://www.w3.org/2001/XMLSchema" xmlns:p="http://schemas.microsoft.com/office/2006/metadata/properties" xmlns:ns2="6b23f664-a40a-46d4-8315-1211af3cb14c" xmlns:ns3="600480e7-3dc2-4c93-b2b0-f7253733db77" targetNamespace="http://schemas.microsoft.com/office/2006/metadata/properties" ma:root="true" ma:fieldsID="f6be55fef803a2818dd954a3db167b2a" ns2:_="" ns3:_=""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</documentManagement>
</p:properties>
</file>

<file path=customXml/itemProps1.xml><?xml version="1.0" encoding="utf-8"?>
<ds:datastoreItem xmlns:ds="http://schemas.openxmlformats.org/officeDocument/2006/customXml" ds:itemID="{E9C189E8-ECE5-427A-83CD-F74185BEE1EE}"/>
</file>

<file path=customXml/itemProps2.xml><?xml version="1.0" encoding="utf-8"?>
<ds:datastoreItem xmlns:ds="http://schemas.openxmlformats.org/officeDocument/2006/customXml" ds:itemID="{F3700426-FE1B-4E0B-9A76-8D1F64C8F1D1}"/>
</file>

<file path=customXml/itemProps3.xml><?xml version="1.0" encoding="utf-8"?>
<ds:datastoreItem xmlns:ds="http://schemas.openxmlformats.org/officeDocument/2006/customXml" ds:itemID="{1610BEBF-2081-4CB0-AA8E-1EF072D08B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Deschamps, Michael J.</dc:creator>
  <cp:lastModifiedBy>Jordan Strong</cp:lastModifiedBy>
  <cp:lastPrinted>2022-06-10T23:39:20Z</cp:lastPrinted>
  <dcterms:created xsi:type="dcterms:W3CDTF">2022-05-19T17:55:56Z</dcterms:created>
  <dcterms:modified xsi:type="dcterms:W3CDTF">2025-01-28T15:40:01Z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