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2\"/>
    </mc:Choice>
  </mc:AlternateContent>
  <xr:revisionPtr revIDLastSave="0" documentId="13_ncr:1_{B92FAC81-EBB8-43F8-97B6-51210A79006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<sst xmlns="http://schemas.openxmlformats.org/spreadsheetml/2006/main" count="310" uniqueCount="188">
  <si>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</si>
  <si>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</si>
  <si>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</si>
  <si>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</si>
  <si>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</si>
  <si>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</si>
  <si>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</si>
  <si>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</si>
  <si>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</si>
  <si>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</si>
  <si>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</si>
  <si>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</si>
  <si>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</si>
  <si>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</si>
  <si>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</si>
  <si>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</si>
  <si>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</si>
  <si>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</si>
  <si>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</si>
  <si>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</si>
  <si>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</si>
  <si>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</si>
  <si>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</si>
  <si>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</si>
  <si>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</si>
  <si>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</si>
  <si>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</si>
  <si>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</si>
  <si>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</si>
  <si>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</si>
  <si>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</si>
  <si>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Haley Robison</t>
  </si>
  <si>
    <t>Drew Middleton</t>
  </si>
  <si>
    <t>Recovery Supports: Other</t>
  </si>
  <si>
    <t>Brandy Nelson</t>
  </si>
  <si>
    <t>Kat Houghton</t>
  </si>
  <si>
    <t>EHD</t>
  </si>
  <si>
    <t>Martha Webb</t>
  </si>
  <si>
    <t>Government: Local Official</t>
  </si>
  <si>
    <t>City Commissioner</t>
  </si>
  <si>
    <t>Beverly Holland</t>
  </si>
  <si>
    <t xml:space="preserve">Region 5 Statewide ROSC </t>
  </si>
  <si>
    <t>Chrystal Cantrell</t>
  </si>
  <si>
    <t>Recovery Supports: RCO</t>
  </si>
  <si>
    <t>RCO</t>
  </si>
  <si>
    <t>Madison Odum</t>
  </si>
  <si>
    <t>ROSC Coordinator Perry/Jackson</t>
  </si>
  <si>
    <t>Mandy Hagen</t>
  </si>
  <si>
    <t>ROSC Assistant</t>
  </si>
  <si>
    <t>Shara Robinson</t>
  </si>
  <si>
    <t>TAT</t>
  </si>
  <si>
    <t>Serena Smith</t>
  </si>
  <si>
    <t>RH</t>
  </si>
  <si>
    <t>Ashley Smith</t>
  </si>
  <si>
    <t>Treatment: Local Provider</t>
  </si>
  <si>
    <t>Center Stone</t>
  </si>
  <si>
    <t>Jessica Gruneich</t>
  </si>
  <si>
    <t>Healthcare: County Health Department</t>
  </si>
  <si>
    <t>S7</t>
  </si>
  <si>
    <t>Ronni Craig</t>
  </si>
  <si>
    <t>Faith-based: Other</t>
  </si>
  <si>
    <t>Second Chance Recovery</t>
  </si>
  <si>
    <t>Diana Sheilds</t>
  </si>
  <si>
    <t>Fellowship House</t>
  </si>
  <si>
    <t>Chase Hileman</t>
  </si>
  <si>
    <t>RuralHealth</t>
  </si>
  <si>
    <t>Donna Price</t>
  </si>
  <si>
    <t>Education: Local University</t>
  </si>
  <si>
    <t>Shawnee Community Collage</t>
  </si>
  <si>
    <t>Megan Ragan</t>
  </si>
  <si>
    <t>Treatment:  Other</t>
  </si>
  <si>
    <t>Stress and Trauma Center</t>
  </si>
  <si>
    <t>S7HD</t>
  </si>
  <si>
    <t>Gretchen Emrick</t>
  </si>
  <si>
    <t>Treatment: Withdrawal Management Program</t>
  </si>
  <si>
    <t>MAT/Psych Provider</t>
  </si>
  <si>
    <t>Brandy Sevenski</t>
  </si>
  <si>
    <t>Recovery Supports: Housing</t>
  </si>
  <si>
    <t>Shawnee Development</t>
  </si>
  <si>
    <t>Matt Crain</t>
  </si>
  <si>
    <t>Faith-based: Local Pastor</t>
  </si>
  <si>
    <t>Harvest Church</t>
  </si>
  <si>
    <t>Annie Burton</t>
  </si>
  <si>
    <t>New Beginnings</t>
  </si>
  <si>
    <t>Christina Ancira</t>
  </si>
  <si>
    <t>Healthcare: Other</t>
  </si>
  <si>
    <t>IDHS-Choate</t>
  </si>
  <si>
    <t>Jason Forby</t>
  </si>
  <si>
    <t>Recovery Supports: 12 step or other group</t>
  </si>
  <si>
    <t>Cowboy Church</t>
  </si>
  <si>
    <t>Caiden Stone</t>
  </si>
  <si>
    <t>Community Member</t>
  </si>
  <si>
    <t>Jennifer Baily</t>
  </si>
  <si>
    <t>Jennifer Worthen</t>
  </si>
  <si>
    <t>S7HD Health Education</t>
  </si>
  <si>
    <t>Tor Neal</t>
  </si>
  <si>
    <t>Service Providers: Other</t>
  </si>
  <si>
    <t>Kent Young</t>
  </si>
  <si>
    <t>Faith-based: Ministerial Alliance</t>
  </si>
  <si>
    <t>Alliance of Churches</t>
  </si>
  <si>
    <t>Leslie Thurow</t>
  </si>
  <si>
    <t>Polly Quintana</t>
  </si>
  <si>
    <t>Gunner Skoog</t>
  </si>
  <si>
    <t>SIU-Intern Rural health</t>
  </si>
  <si>
    <t>Julia Thrower</t>
  </si>
  <si>
    <t>Education: Local K-12</t>
  </si>
  <si>
    <t>Dongola High Nurse</t>
  </si>
  <si>
    <t>Dr. Paul Jacobs</t>
  </si>
  <si>
    <t>Government: State Official</t>
  </si>
  <si>
    <t>Rep Illinois 118</t>
  </si>
  <si>
    <t>Danielle Camp</t>
  </si>
  <si>
    <t>Katie Unthank</t>
  </si>
  <si>
    <t>Matthew Decker</t>
  </si>
  <si>
    <t>Samantha Carver</t>
  </si>
  <si>
    <t>Kelly Johnson</t>
  </si>
  <si>
    <t>Emily Middleton</t>
  </si>
  <si>
    <t>Jennifer Jones-Hall</t>
  </si>
  <si>
    <t>Quinn McBride</t>
  </si>
  <si>
    <t xml:space="preserve">Cammy Duggins </t>
  </si>
  <si>
    <t xml:space="preserve">Arrowleaf </t>
  </si>
  <si>
    <t xml:space="preserve">Trina Martin </t>
  </si>
  <si>
    <t>Patrice Bradford</t>
  </si>
  <si>
    <t>Public Health Navigator S7HD</t>
  </si>
  <si>
    <t>Julie Pohlman</t>
  </si>
  <si>
    <t xml:space="preserve">SW ROSC R4 </t>
  </si>
  <si>
    <t xml:space="preserve">Aaron Seibert </t>
  </si>
  <si>
    <t>Centerstone</t>
  </si>
  <si>
    <t>Chritnia Manchen</t>
  </si>
  <si>
    <t xml:space="preserve">Centerstone </t>
  </si>
  <si>
    <t xml:space="preserve">Sherry Reichert </t>
  </si>
  <si>
    <t>TASC</t>
  </si>
  <si>
    <t>Jenny Provo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</si>
  <si>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</si>
  <si>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</si>
  <si>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</si>
  <si>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</si>
  <si>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</si>
  <si>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</si>
  <si>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</si>
  <si>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</si>
  <si>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</si>
  <si>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</si>
  <si>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Business: Other</t>
  </si>
  <si>
    <t>Faith-based Groups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</si>
  <si>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</si>
  <si>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</si>
  <si>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</si>
  <si>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</si>
  <si>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</si>
  <si>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</si>
  <si>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</si>
  <si>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</si>
  <si>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</si>
  <si>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</si>
  <si>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</si>
  <si>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</si>
  <si>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</si>
  <si>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Re-entry programs</t>
  </si>
  <si>
    <t>Education: Other</t>
  </si>
  <si>
    <t>Substance Use Treatment Organizations</t>
  </si>
  <si>
    <t>Treatment: Hospital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</si>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</sst>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27" zoomScale="90" zoomScaleNormal="90" workbookViewId="0">
      <selection activeCell="L42" sqref="L42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28</v>
      </c>
      <c r="B2" s="15">
        <v>45036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16.5" thickBot="1" x14ac:dyDescent="0.3">
      <c r="A3" s="13" t="s">
        <v>31</v>
      </c>
      <c r="B3" s="15">
        <v>45036</v>
      </c>
      <c r="C3" s="21" t="s">
        <v>29</v>
      </c>
      <c r="D3" s="13" t="s">
        <v>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32.25" thickBot="1" x14ac:dyDescent="0.3">
      <c r="A4" s="13" t="s">
        <v>32</v>
      </c>
      <c r="B4" s="15">
        <v>45071</v>
      </c>
      <c r="C4" s="21" t="s">
        <v>33</v>
      </c>
      <c r="D4" s="13" t="s">
        <v>30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5" thickBot="1" x14ac:dyDescent="0.3">
      <c r="A5" s="13" t="s">
        <v>34</v>
      </c>
      <c r="B5" s="15">
        <v>45099</v>
      </c>
      <c r="C5" s="21" t="s">
        <v>29</v>
      </c>
      <c r="D5" s="13" t="s">
        <v>30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16.5" thickBot="1" x14ac:dyDescent="0.3">
      <c r="A6" s="13" t="s">
        <v>35</v>
      </c>
      <c r="B6" s="15">
        <v>45036</v>
      </c>
      <c r="C6" s="21" t="s">
        <v>29</v>
      </c>
      <c r="D6" s="13" t="s">
        <v>36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32.25" thickBot="1" x14ac:dyDescent="0.3">
      <c r="A7" s="13" t="s">
        <v>37</v>
      </c>
      <c r="B7" s="15">
        <v>45134</v>
      </c>
      <c r="C7" s="21" t="s">
        <v>38</v>
      </c>
      <c r="D7" s="13" t="s">
        <v>39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2.25" thickBot="1" x14ac:dyDescent="0.3">
      <c r="A8" s="13" t="s">
        <v>40</v>
      </c>
      <c r="B8" s="15">
        <v>45036</v>
      </c>
      <c r="C8" s="21" t="s">
        <v>33</v>
      </c>
      <c r="D8" s="13" t="s">
        <v>41</v>
      </c>
      <c r="E8" s="12">
        <v>1</v>
      </c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2.25" thickBot="1" x14ac:dyDescent="0.3">
      <c r="A9" s="13" t="s">
        <v>42</v>
      </c>
      <c r="B9" s="15">
        <v>45134</v>
      </c>
      <c r="C9" s="21" t="s">
        <v>43</v>
      </c>
      <c r="D9" s="13" t="s">
        <v>44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2.25" thickBot="1" x14ac:dyDescent="0.3">
      <c r="A10" s="13" t="s">
        <v>45</v>
      </c>
      <c r="B10" s="15">
        <v>45099</v>
      </c>
      <c r="C10" s="21" t="s">
        <v>33</v>
      </c>
      <c r="D10" s="13" t="s">
        <v>46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 x14ac:dyDescent="0.3">
      <c r="A11" s="13" t="s">
        <v>47</v>
      </c>
      <c r="B11" s="15">
        <v>45134</v>
      </c>
      <c r="C11" s="21" t="s">
        <v>33</v>
      </c>
      <c r="D11" s="13" t="s">
        <v>48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2.25" thickBot="1" x14ac:dyDescent="0.3">
      <c r="A12" s="13" t="s">
        <v>49</v>
      </c>
      <c r="B12" s="15">
        <v>45134</v>
      </c>
      <c r="C12" s="21" t="s">
        <v>33</v>
      </c>
      <c r="D12" s="13" t="s">
        <v>50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6.5" thickBot="1" x14ac:dyDescent="0.3">
      <c r="A13" s="13" t="s">
        <v>51</v>
      </c>
      <c r="B13" s="15">
        <v>45036</v>
      </c>
      <c r="C13" s="21" t="s">
        <v>29</v>
      </c>
      <c r="D13" s="13" t="s">
        <v>52</v>
      </c>
      <c r="E13" s="12">
        <v>1</v>
      </c>
      <c r="F13" s="12">
        <v>1</v>
      </c>
      <c r="G13" s="12">
        <v>1</v>
      </c>
      <c r="H13" s="12"/>
      <c r="I13" s="12">
        <v>1</v>
      </c>
      <c r="J13" s="12"/>
      <c r="K13" s="12"/>
      <c r="L13" s="12"/>
      <c r="M13" s="12"/>
      <c r="N13" s="12"/>
      <c r="O13" s="12"/>
      <c r="P13" s="12"/>
      <c r="Q13" s="4">
        <f t="shared" si="0"/>
        <v>4</v>
      </c>
      <c r="R13" s="22"/>
    </row>
    <row r="14" spans="1:18" ht="32.25" thickBot="1" x14ac:dyDescent="0.3">
      <c r="A14" s="13" t="s">
        <v>53</v>
      </c>
      <c r="B14" s="15">
        <v>45071</v>
      </c>
      <c r="C14" s="21" t="s">
        <v>54</v>
      </c>
      <c r="D14" s="13" t="s">
        <v>55</v>
      </c>
      <c r="E14" s="12">
        <v>1</v>
      </c>
      <c r="F14" s="12">
        <v>1</v>
      </c>
      <c r="G14" s="12">
        <v>1</v>
      </c>
      <c r="H14" s="12"/>
      <c r="I14" s="12">
        <v>1</v>
      </c>
      <c r="J14" s="12"/>
      <c r="K14" s="12"/>
      <c r="L14" s="12"/>
      <c r="M14" s="12"/>
      <c r="N14" s="12"/>
      <c r="O14" s="12"/>
      <c r="P14" s="12"/>
      <c r="Q14" s="4">
        <f t="shared" si="0"/>
        <v>4</v>
      </c>
      <c r="R14" s="22"/>
    </row>
    <row r="15" spans="1:18" ht="32.25" thickBot="1" x14ac:dyDescent="0.3">
      <c r="A15" s="13" t="s">
        <v>56</v>
      </c>
      <c r="B15" s="15">
        <v>45036</v>
      </c>
      <c r="C15" s="21" t="s">
        <v>57</v>
      </c>
      <c r="D15" s="13" t="s">
        <v>58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16.5" thickBot="1" x14ac:dyDescent="0.3">
      <c r="A16" s="13" t="s">
        <v>59</v>
      </c>
      <c r="B16" s="15">
        <v>45071</v>
      </c>
      <c r="C16" s="21" t="s">
        <v>60</v>
      </c>
      <c r="D16" s="13" t="s">
        <v>61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2.25" thickBot="1" x14ac:dyDescent="0.3">
      <c r="A17" s="13" t="s">
        <v>62</v>
      </c>
      <c r="B17" s="15">
        <v>45036</v>
      </c>
      <c r="C17" s="21" t="s">
        <v>54</v>
      </c>
      <c r="D17" s="13" t="s">
        <v>63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32.25" thickBot="1" x14ac:dyDescent="0.3">
      <c r="A18" s="13" t="s">
        <v>64</v>
      </c>
      <c r="B18" s="15">
        <v>45036</v>
      </c>
      <c r="C18" s="21" t="s">
        <v>54</v>
      </c>
      <c r="D18" s="13" t="s">
        <v>65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25" thickBot="1" x14ac:dyDescent="0.3">
      <c r="A19" s="13" t="s">
        <v>66</v>
      </c>
      <c r="B19" s="15">
        <v>45036</v>
      </c>
      <c r="C19" s="21" t="s">
        <v>67</v>
      </c>
      <c r="D19" s="13" t="s">
        <v>68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2.25" thickBot="1" x14ac:dyDescent="0.3">
      <c r="A20" s="13" t="s">
        <v>69</v>
      </c>
      <c r="B20" s="15">
        <v>45036</v>
      </c>
      <c r="C20" s="21" t="s">
        <v>70</v>
      </c>
      <c r="D20" s="13" t="s">
        <v>71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25" thickBot="1" x14ac:dyDescent="0.3">
      <c r="A21" s="13" t="s">
        <v>56</v>
      </c>
      <c r="B21" s="15">
        <v>45036</v>
      </c>
      <c r="C21" s="21" t="s">
        <v>57</v>
      </c>
      <c r="D21" s="13" t="s">
        <v>72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2.25" thickBot="1" x14ac:dyDescent="0.3">
      <c r="A22" s="13" t="s">
        <v>73</v>
      </c>
      <c r="B22" s="15">
        <v>45071</v>
      </c>
      <c r="C22" s="21" t="s">
        <v>74</v>
      </c>
      <c r="D22" s="13" t="s">
        <v>75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32.25" thickBot="1" x14ac:dyDescent="0.3">
      <c r="A23" s="13" t="s">
        <v>76</v>
      </c>
      <c r="B23" s="15">
        <v>45071</v>
      </c>
      <c r="C23" s="21" t="s">
        <v>77</v>
      </c>
      <c r="D23" s="13" t="s">
        <v>78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2.25" thickBot="1" x14ac:dyDescent="0.3">
      <c r="A24" s="13" t="s">
        <v>79</v>
      </c>
      <c r="B24" s="15">
        <v>45071</v>
      </c>
      <c r="C24" s="21" t="s">
        <v>80</v>
      </c>
      <c r="D24" s="13" t="s">
        <v>81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6.5" thickBot="1" x14ac:dyDescent="0.3">
      <c r="A25" s="13" t="s">
        <v>82</v>
      </c>
      <c r="B25" s="15">
        <v>45071</v>
      </c>
      <c r="C25" s="21" t="s">
        <v>60</v>
      </c>
      <c r="D25" s="13" t="s">
        <v>83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5" thickBot="1" x14ac:dyDescent="0.3">
      <c r="A26" s="13" t="s">
        <v>84</v>
      </c>
      <c r="B26" s="15">
        <v>45099</v>
      </c>
      <c r="C26" s="21" t="s">
        <v>85</v>
      </c>
      <c r="D26" s="13" t="s">
        <v>86</v>
      </c>
      <c r="E26" s="12"/>
      <c r="F26" s="12">
        <v>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2.25" thickBot="1" x14ac:dyDescent="0.3">
      <c r="A27" s="13" t="s">
        <v>87</v>
      </c>
      <c r="B27" s="15">
        <v>45162</v>
      </c>
      <c r="C27" s="21" t="s">
        <v>88</v>
      </c>
      <c r="D27" s="13" t="s">
        <v>89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.5" thickBot="1" x14ac:dyDescent="0.3">
      <c r="A28" s="13" t="s">
        <v>90</v>
      </c>
      <c r="B28" s="15">
        <v>45162</v>
      </c>
      <c r="C28" s="21" t="s">
        <v>29</v>
      </c>
      <c r="D28" s="13" t="s">
        <v>91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6.5" thickBot="1" x14ac:dyDescent="0.3">
      <c r="A29" s="13" t="s">
        <v>92</v>
      </c>
      <c r="B29" s="15">
        <v>45162</v>
      </c>
      <c r="C29" s="21" t="s">
        <v>29</v>
      </c>
      <c r="D29" s="13" t="s">
        <v>91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 x14ac:dyDescent="0.3">
      <c r="A30" s="13" t="s">
        <v>93</v>
      </c>
      <c r="B30" s="15">
        <v>45162</v>
      </c>
      <c r="C30" s="21" t="s">
        <v>85</v>
      </c>
      <c r="D30" s="13" t="s">
        <v>94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32.25" thickBot="1" x14ac:dyDescent="0.3">
      <c r="A31" s="13" t="s">
        <v>95</v>
      </c>
      <c r="B31" s="15">
        <v>45197</v>
      </c>
      <c r="C31" s="21" t="s">
        <v>96</v>
      </c>
      <c r="D31" s="13" t="s">
        <v>30</v>
      </c>
      <c r="E31" s="12"/>
      <c r="F31" s="12">
        <v>1</v>
      </c>
      <c r="G31" s="12">
        <v>1</v>
      </c>
      <c r="H31" s="12">
        <v>1</v>
      </c>
      <c r="I31" s="12">
        <v>1</v>
      </c>
      <c r="J31" s="12"/>
      <c r="K31" s="12"/>
      <c r="L31" s="12"/>
      <c r="M31" s="12"/>
      <c r="N31" s="12"/>
      <c r="O31" s="12"/>
      <c r="P31" s="12"/>
      <c r="Q31" s="4">
        <f t="shared" si="0"/>
        <v>4</v>
      </c>
      <c r="R31" s="22"/>
    </row>
    <row r="32" spans="1:18" ht="32.25" thickBot="1" x14ac:dyDescent="0.3">
      <c r="A32" s="13" t="s">
        <v>97</v>
      </c>
      <c r="B32" s="15">
        <v>45197</v>
      </c>
      <c r="C32" s="21" t="s">
        <v>98</v>
      </c>
      <c r="D32" s="13" t="s">
        <v>99</v>
      </c>
      <c r="E32" s="12"/>
      <c r="F32" s="12">
        <v>1</v>
      </c>
      <c r="G32" s="12">
        <v>1</v>
      </c>
      <c r="H32" s="12">
        <v>1</v>
      </c>
      <c r="I32" s="12">
        <v>1</v>
      </c>
      <c r="J32" s="12"/>
      <c r="K32" s="12"/>
      <c r="L32" s="12"/>
      <c r="M32" s="12"/>
      <c r="N32" s="12"/>
      <c r="O32" s="12"/>
      <c r="P32" s="12"/>
      <c r="Q32" s="4">
        <f t="shared" si="0"/>
        <v>4</v>
      </c>
      <c r="R32" s="22"/>
    </row>
    <row r="33" spans="1:18" ht="16.5" thickBot="1" x14ac:dyDescent="0.3">
      <c r="A33" s="13" t="s">
        <v>100</v>
      </c>
      <c r="B33" s="15">
        <v>45197</v>
      </c>
      <c r="C33" s="21" t="s">
        <v>60</v>
      </c>
      <c r="D33" s="13" t="s">
        <v>61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 x14ac:dyDescent="0.3">
      <c r="A34" s="13" t="s">
        <v>101</v>
      </c>
      <c r="B34" s="15">
        <v>45197</v>
      </c>
      <c r="C34" s="21" t="s">
        <v>60</v>
      </c>
      <c r="D34" s="13" t="s">
        <v>61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2.25" thickBot="1" x14ac:dyDescent="0.3">
      <c r="A35" s="13" t="s">
        <v>102</v>
      </c>
      <c r="B35" s="15">
        <v>45197</v>
      </c>
      <c r="C35" s="21" t="s">
        <v>67</v>
      </c>
      <c r="D35" s="13" t="s">
        <v>103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 x14ac:dyDescent="0.3">
      <c r="A36" s="13" t="s">
        <v>104</v>
      </c>
      <c r="B36" s="15">
        <v>45197</v>
      </c>
      <c r="C36" s="21" t="s">
        <v>105</v>
      </c>
      <c r="D36" s="13" t="s">
        <v>106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2.25" thickBot="1" x14ac:dyDescent="0.3">
      <c r="A37" s="13" t="s">
        <v>107</v>
      </c>
      <c r="B37" s="15">
        <v>45225</v>
      </c>
      <c r="C37" s="21" t="s">
        <v>108</v>
      </c>
      <c r="D37" s="13" t="s">
        <v>109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 x14ac:dyDescent="0.3">
      <c r="A38" s="13" t="s">
        <v>110</v>
      </c>
      <c r="B38" s="15">
        <v>45225</v>
      </c>
      <c r="C38" s="21" t="s">
        <v>29</v>
      </c>
      <c r="D38" s="13" t="s">
        <v>36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2.25" thickBot="1" x14ac:dyDescent="0.3">
      <c r="A39" s="13" t="s">
        <v>111</v>
      </c>
      <c r="B39" s="15">
        <v>45225</v>
      </c>
      <c r="C39" s="21" t="s">
        <v>96</v>
      </c>
      <c r="D39" s="13" t="s">
        <v>36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 t="s">
        <v>112</v>
      </c>
      <c r="B40" s="15">
        <v>45036</v>
      </c>
      <c r="C40" s="21" t="s">
        <v>29</v>
      </c>
      <c r="D40" s="13" t="s">
        <v>30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 t="s">
        <v>113</v>
      </c>
      <c r="B41" s="15">
        <v>45288</v>
      </c>
      <c r="C41" s="21" t="s">
        <v>29</v>
      </c>
      <c r="D41" s="13" t="s">
        <v>30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/>
      <c r="K41" s="12"/>
      <c r="L41" s="12"/>
      <c r="M41" s="12"/>
      <c r="N41" s="12"/>
      <c r="O41" s="12"/>
      <c r="P41" s="12"/>
      <c r="Q41" s="4">
        <f t="shared" si="0"/>
        <v>5</v>
      </c>
      <c r="R41" s="22"/>
    </row>
    <row r="42" spans="1:18" ht="32.25" thickBot="1" x14ac:dyDescent="0.3">
      <c r="A42" s="13" t="s">
        <v>114</v>
      </c>
      <c r="B42" s="15">
        <v>45288</v>
      </c>
      <c r="C42" s="21" t="s">
        <v>96</v>
      </c>
      <c r="D42" s="13" t="s">
        <v>30</v>
      </c>
      <c r="E42" s="12">
        <v>1</v>
      </c>
      <c r="F42" s="12"/>
      <c r="G42" s="12">
        <v>1</v>
      </c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2</v>
      </c>
      <c r="R42" s="22"/>
    </row>
    <row r="43" spans="1:18" ht="32.25" thickBot="1" x14ac:dyDescent="0.3">
      <c r="A43" s="13" t="s">
        <v>115</v>
      </c>
      <c r="B43" s="15">
        <v>45288</v>
      </c>
      <c r="C43" s="21" t="s">
        <v>96</v>
      </c>
      <c r="D43" s="13" t="s">
        <v>30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2.25" thickBot="1" x14ac:dyDescent="0.3">
      <c r="A44" s="13" t="s">
        <v>116</v>
      </c>
      <c r="B44" s="15">
        <v>45288</v>
      </c>
      <c r="C44" s="21" t="s">
        <v>96</v>
      </c>
      <c r="D44" s="13" t="s">
        <v>30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2.25" thickBot="1" x14ac:dyDescent="0.3">
      <c r="A45" s="13" t="s">
        <v>117</v>
      </c>
      <c r="B45" s="15">
        <v>45288</v>
      </c>
      <c r="C45" s="21" t="s">
        <v>96</v>
      </c>
      <c r="D45" s="13" t="s">
        <v>30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2.25" thickBot="1" x14ac:dyDescent="0.3">
      <c r="A46" s="13" t="s">
        <v>118</v>
      </c>
      <c r="B46" s="15">
        <v>45288</v>
      </c>
      <c r="C46" s="21" t="s">
        <v>96</v>
      </c>
      <c r="D46" s="13" t="s">
        <v>119</v>
      </c>
      <c r="E46" s="12"/>
      <c r="F46" s="12"/>
      <c r="G46" s="12"/>
      <c r="H46" s="12"/>
      <c r="I46" s="12">
        <v>1</v>
      </c>
      <c r="J46" s="12"/>
      <c r="K46" s="12"/>
      <c r="L46" s="12"/>
      <c r="M46" s="12"/>
      <c r="N46" s="12"/>
      <c r="O46" s="12"/>
      <c r="P46" s="12"/>
      <c r="Q46" s="4">
        <f t="shared" si="0"/>
        <v>1</v>
      </c>
      <c r="R46" s="22"/>
    </row>
    <row r="47" spans="1:18" ht="32.25" thickBot="1" x14ac:dyDescent="0.3">
      <c r="A47" s="13" t="s">
        <v>120</v>
      </c>
      <c r="B47" s="15">
        <v>45344</v>
      </c>
      <c r="C47" s="21" t="s">
        <v>96</v>
      </c>
      <c r="D47" s="13" t="s">
        <v>119</v>
      </c>
      <c r="E47" s="12"/>
      <c r="F47" s="12">
        <v>1</v>
      </c>
      <c r="G47" s="12">
        <v>1</v>
      </c>
      <c r="H47" s="12">
        <v>1</v>
      </c>
      <c r="I47" s="12"/>
      <c r="J47" s="12"/>
      <c r="K47" s="12"/>
      <c r="L47" s="12"/>
      <c r="M47" s="12"/>
      <c r="N47" s="12"/>
      <c r="O47" s="12"/>
      <c r="P47" s="12"/>
      <c r="Q47" s="4">
        <f t="shared" si="0"/>
        <v>3</v>
      </c>
      <c r="R47" s="22"/>
    </row>
    <row r="48" spans="1:18" ht="32.25" thickBot="1" x14ac:dyDescent="0.3">
      <c r="A48" s="13" t="s">
        <v>121</v>
      </c>
      <c r="B48" s="15">
        <v>45407</v>
      </c>
      <c r="C48" s="21" t="s">
        <v>96</v>
      </c>
      <c r="D48" s="13" t="s">
        <v>122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32.25" thickBot="1" x14ac:dyDescent="0.3">
      <c r="A49" s="13" t="s">
        <v>123</v>
      </c>
      <c r="B49" s="15">
        <v>45407</v>
      </c>
      <c r="C49" s="21" t="s">
        <v>33</v>
      </c>
      <c r="D49" s="13" t="s">
        <v>124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2.25" thickBot="1" x14ac:dyDescent="0.3">
      <c r="A50" s="13" t="s">
        <v>125</v>
      </c>
      <c r="B50" s="15">
        <v>45526</v>
      </c>
      <c r="C50" s="21" t="s">
        <v>33</v>
      </c>
      <c r="D50" s="13" t="s">
        <v>126</v>
      </c>
      <c r="E50" s="12"/>
      <c r="F50" s="12">
        <v>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1</v>
      </c>
      <c r="R50" s="22"/>
    </row>
    <row r="51" spans="1:18" ht="16.5" thickBot="1" x14ac:dyDescent="0.3">
      <c r="A51" s="13" t="s">
        <v>127</v>
      </c>
      <c r="B51" s="15">
        <v>45526</v>
      </c>
      <c r="C51" s="21" t="s">
        <v>70</v>
      </c>
      <c r="D51" s="13" t="s">
        <v>128</v>
      </c>
      <c r="E51" s="12"/>
      <c r="F51" s="12">
        <v>1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1</v>
      </c>
      <c r="R51" s="22"/>
    </row>
    <row r="52" spans="1:18" ht="32.25" thickBot="1" x14ac:dyDescent="0.3">
      <c r="A52" s="13" t="s">
        <v>129</v>
      </c>
      <c r="B52" s="15">
        <v>45561</v>
      </c>
      <c r="C52" s="21" t="s">
        <v>33</v>
      </c>
      <c r="D52" s="13" t="s">
        <v>130</v>
      </c>
      <c r="E52" s="12"/>
      <c r="F52" s="12"/>
      <c r="G52" s="12">
        <v>1</v>
      </c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1</v>
      </c>
      <c r="R52" s="22"/>
    </row>
    <row r="53" spans="1:18" ht="32.25" thickBot="1" x14ac:dyDescent="0.3">
      <c r="A53" s="13" t="s">
        <v>131</v>
      </c>
      <c r="B53" s="15">
        <v>45561</v>
      </c>
      <c r="C53" s="21" t="s">
        <v>33</v>
      </c>
      <c r="D53" s="13" t="s">
        <v>130</v>
      </c>
      <c r="E53" s="12"/>
      <c r="F53" s="12"/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1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132</v>
      </c>
      <c r="B1" s="29"/>
      <c r="C1" s="30"/>
      <c r="D1" s="30"/>
      <c r="E1" s="30"/>
      <c r="F1" s="31"/>
      <c r="J1" t="s">
        <v>133</v>
      </c>
      <c r="K1" t="s">
        <v>134</v>
      </c>
    </row>
    <row r="2" spans="1:11" ht="39.950000000000003" customHeight="1" x14ac:dyDescent="0.25">
      <c r="A2" s="6" t="s">
        <v>12</v>
      </c>
      <c r="B2" s="26" t="s">
        <v>135</v>
      </c>
      <c r="C2" s="27"/>
      <c r="D2" s="27"/>
      <c r="E2" s="27"/>
      <c r="F2" s="28"/>
      <c r="J2" s="9" t="s">
        <v>136</v>
      </c>
      <c r="K2">
        <f>COUNTIF('2. ROSC Active'!C2:C251,J2)</f>
        <v>0</v>
      </c>
    </row>
    <row r="3" spans="1:11" ht="39.950000000000003" customHeight="1" x14ac:dyDescent="0.25">
      <c r="A3" s="25" t="s">
        <v>137</v>
      </c>
      <c r="B3" s="24" t="s">
        <v>29</v>
      </c>
      <c r="C3" s="24" t="s">
        <v>138</v>
      </c>
      <c r="D3" s="24" t="s">
        <v>139</v>
      </c>
      <c r="E3" s="24"/>
      <c r="F3" s="23"/>
      <c r="J3" s="9" t="s">
        <v>140</v>
      </c>
      <c r="K3">
        <f>COUNTIF('2. ROSC Active'!C2:C251,J3)</f>
        <v>0</v>
      </c>
    </row>
    <row r="4" spans="1:11" ht="39.950000000000003" customHeight="1" x14ac:dyDescent="0.25">
      <c r="A4" s="1" t="s">
        <v>141</v>
      </c>
      <c r="B4" s="6" t="s">
        <v>43</v>
      </c>
      <c r="C4" s="6" t="s">
        <v>88</v>
      </c>
      <c r="D4" s="6" t="s">
        <v>77</v>
      </c>
      <c r="E4" s="6" t="s">
        <v>33</v>
      </c>
      <c r="F4" s="7"/>
      <c r="J4" s="9" t="s">
        <v>142</v>
      </c>
      <c r="K4">
        <f>COUNTIF('2. ROSC Active'!C2:C251,J4)</f>
        <v>0</v>
      </c>
    </row>
    <row r="5" spans="1:11" ht="39.950000000000003" customHeight="1" x14ac:dyDescent="0.25">
      <c r="A5" s="1" t="s">
        <v>143</v>
      </c>
      <c r="B5" s="6" t="s">
        <v>80</v>
      </c>
      <c r="C5" s="6" t="s">
        <v>98</v>
      </c>
      <c r="D5" s="6" t="s">
        <v>60</v>
      </c>
      <c r="E5" s="6"/>
      <c r="F5" s="7"/>
      <c r="J5" s="9" t="s">
        <v>144</v>
      </c>
      <c r="K5">
        <f>COUNTIF('2. ROSC Active'!C2:C251,J5)</f>
        <v>0</v>
      </c>
    </row>
    <row r="6" spans="1:11" ht="39.950000000000003" customHeight="1" x14ac:dyDescent="0.25">
      <c r="A6" s="1" t="s">
        <v>145</v>
      </c>
      <c r="B6" s="6" t="s">
        <v>146</v>
      </c>
      <c r="C6" s="6" t="s">
        <v>147</v>
      </c>
      <c r="D6" s="6" t="s">
        <v>148</v>
      </c>
      <c r="E6" s="6"/>
      <c r="F6" s="7"/>
      <c r="J6" s="9" t="s">
        <v>105</v>
      </c>
      <c r="K6">
        <f>COUNTIF('2. ROSC Active'!C2:C251,J6)</f>
        <v>1</v>
      </c>
    </row>
    <row r="7" spans="1:11" ht="51" customHeight="1" x14ac:dyDescent="0.25">
      <c r="A7" s="1" t="s">
        <v>149</v>
      </c>
      <c r="B7" s="6" t="s">
        <v>150</v>
      </c>
      <c r="C7" s="6" t="s">
        <v>151</v>
      </c>
      <c r="D7" s="6" t="s">
        <v>152</v>
      </c>
      <c r="E7" s="6" t="s">
        <v>153</v>
      </c>
      <c r="F7" s="6" t="s">
        <v>96</v>
      </c>
      <c r="J7" s="9" t="s">
        <v>67</v>
      </c>
      <c r="K7">
        <f>COUNTIF('2. ROSC Active'!C2:C251,J7)</f>
        <v>2</v>
      </c>
    </row>
    <row r="8" spans="1:11" ht="48.75" customHeight="1" x14ac:dyDescent="0.25">
      <c r="A8" s="1" t="s">
        <v>154</v>
      </c>
      <c r="B8" s="6" t="s">
        <v>38</v>
      </c>
      <c r="C8" s="6" t="s">
        <v>155</v>
      </c>
      <c r="D8" s="24" t="s">
        <v>156</v>
      </c>
      <c r="E8" s="6" t="s">
        <v>108</v>
      </c>
      <c r="F8" s="6" t="s">
        <v>157</v>
      </c>
      <c r="J8" s="9" t="s">
        <v>158</v>
      </c>
      <c r="K8">
        <f>COUNTIF('2. ROSC Active'!C2:C251,J8)</f>
        <v>0</v>
      </c>
    </row>
    <row r="9" spans="1:11" ht="47.25" customHeight="1" x14ac:dyDescent="0.25">
      <c r="A9" s="1" t="s">
        <v>159</v>
      </c>
      <c r="B9" s="6" t="s">
        <v>54</v>
      </c>
      <c r="C9" s="6" t="s">
        <v>160</v>
      </c>
      <c r="D9" s="6" t="s">
        <v>74</v>
      </c>
      <c r="E9" s="6" t="s">
        <v>70</v>
      </c>
      <c r="F9" s="7"/>
      <c r="J9" s="9" t="s">
        <v>80</v>
      </c>
      <c r="K9">
        <f>COUNTIF('2. ROSC Active'!C2:C251,J9)</f>
        <v>1</v>
      </c>
    </row>
    <row r="10" spans="1:11" ht="39.950000000000003" customHeight="1" x14ac:dyDescent="0.25">
      <c r="A10" s="1" t="s">
        <v>161</v>
      </c>
      <c r="B10" s="6" t="s">
        <v>162</v>
      </c>
      <c r="C10" s="6" t="s">
        <v>163</v>
      </c>
      <c r="D10" s="6" t="s">
        <v>57</v>
      </c>
      <c r="E10" s="6" t="s">
        <v>85</v>
      </c>
      <c r="F10" s="7"/>
      <c r="J10" s="9" t="s">
        <v>98</v>
      </c>
      <c r="K10">
        <f>COUNTIF('2. ROSC Active'!C2:C251,J10)</f>
        <v>1</v>
      </c>
    </row>
    <row r="11" spans="1:11" ht="54.75" customHeight="1" x14ac:dyDescent="0.25">
      <c r="A11" s="1" t="s">
        <v>164</v>
      </c>
      <c r="B11" s="6" t="s">
        <v>165</v>
      </c>
      <c r="C11" s="6" t="s">
        <v>166</v>
      </c>
      <c r="D11" s="6" t="s">
        <v>167</v>
      </c>
      <c r="E11" s="6" t="s">
        <v>168</v>
      </c>
      <c r="F11" s="6" t="s">
        <v>169</v>
      </c>
      <c r="J11" s="9" t="s">
        <v>60</v>
      </c>
      <c r="K11">
        <f>COUNTIF('2. ROSC Active'!C2:C251,J11)</f>
        <v>4</v>
      </c>
    </row>
    <row r="12" spans="1:11" ht="39.950000000000003" customHeight="1" x14ac:dyDescent="0.25">
      <c r="A12" s="1" t="s">
        <v>170</v>
      </c>
      <c r="B12" s="6" t="s">
        <v>171</v>
      </c>
      <c r="C12" s="6" t="s">
        <v>172</v>
      </c>
      <c r="D12" s="6" t="s">
        <v>173</v>
      </c>
      <c r="E12" s="6" t="s">
        <v>174</v>
      </c>
      <c r="F12" s="7"/>
      <c r="J12" s="9" t="s">
        <v>147</v>
      </c>
      <c r="K12">
        <f>COUNTIF('2. ROSC Active'!C2:C251,J12)</f>
        <v>0</v>
      </c>
    </row>
    <row r="13" spans="1:11" ht="39.950000000000003" customHeight="1" x14ac:dyDescent="0.25">
      <c r="A13" s="1" t="s">
        <v>175</v>
      </c>
      <c r="B13" s="6" t="s">
        <v>176</v>
      </c>
      <c r="C13" s="6" t="s">
        <v>177</v>
      </c>
      <c r="D13" s="6"/>
      <c r="E13" s="6"/>
      <c r="F13" s="7"/>
      <c r="J13" s="9" t="s">
        <v>148</v>
      </c>
      <c r="K13">
        <f>COUNTIF('2. ROSC Active'!C2:C251,J13)</f>
        <v>0</v>
      </c>
    </row>
    <row r="14" spans="1:11" ht="39.950000000000003" customHeight="1" x14ac:dyDescent="0.25">
      <c r="A14" s="1" t="s">
        <v>178</v>
      </c>
      <c r="B14" s="6" t="s">
        <v>67</v>
      </c>
      <c r="C14" s="8" t="s">
        <v>144</v>
      </c>
      <c r="D14" s="6" t="s">
        <v>105</v>
      </c>
      <c r="E14" s="6" t="s">
        <v>158</v>
      </c>
      <c r="F14" s="7"/>
      <c r="J14" s="9" t="s">
        <v>146</v>
      </c>
      <c r="K14">
        <f>COUNTIF('2. ROSC Active'!C2:C251,J14)</f>
        <v>0</v>
      </c>
    </row>
    <row r="15" spans="1:11" ht="39.950000000000003" customHeight="1" x14ac:dyDescent="0.25">
      <c r="A15" s="1" t="s">
        <v>179</v>
      </c>
      <c r="B15" s="6" t="s">
        <v>180</v>
      </c>
      <c r="C15" s="6" t="s">
        <v>181</v>
      </c>
      <c r="D15" s="6"/>
      <c r="E15" s="6"/>
      <c r="F15" s="7"/>
      <c r="J15" s="9" t="s">
        <v>156</v>
      </c>
      <c r="K15">
        <f>COUNTIF('2. ROSC Active'!C2:C251,J15)</f>
        <v>0</v>
      </c>
    </row>
    <row r="16" spans="1:11" ht="39.950000000000003" customHeight="1" x14ac:dyDescent="0.25">
      <c r="A16" s="25" t="s">
        <v>182</v>
      </c>
      <c r="B16" s="24" t="s">
        <v>183</v>
      </c>
      <c r="C16" s="24"/>
      <c r="D16" s="24"/>
      <c r="E16" s="24"/>
      <c r="F16" s="7"/>
      <c r="J16" s="9" t="s">
        <v>155</v>
      </c>
      <c r="K16">
        <f>COUNTIF('2. ROSC Active'!C2:C251,J16)</f>
        <v>0</v>
      </c>
    </row>
    <row r="17" spans="1:11" ht="39.950000000000003" customHeight="1" x14ac:dyDescent="0.25">
      <c r="A17" s="25" t="s">
        <v>184</v>
      </c>
      <c r="B17" s="6" t="s">
        <v>136</v>
      </c>
      <c r="C17" s="6" t="s">
        <v>140</v>
      </c>
      <c r="D17" s="6" t="s">
        <v>142</v>
      </c>
      <c r="E17" s="6"/>
      <c r="F17" s="7"/>
      <c r="J17" s="9" t="s">
        <v>38</v>
      </c>
      <c r="K17">
        <f>COUNTIF('2. ROSC Active'!C2:C251,J17)</f>
        <v>1</v>
      </c>
    </row>
    <row r="18" spans="1:11" x14ac:dyDescent="0.25">
      <c r="J18" s="9" t="s">
        <v>157</v>
      </c>
      <c r="K18">
        <f>COUNTIF('2. ROSC Active'!C2:C251,J18)</f>
        <v>0</v>
      </c>
    </row>
    <row r="19" spans="1:11" x14ac:dyDescent="0.25">
      <c r="J19" s="9" t="s">
        <v>108</v>
      </c>
      <c r="K19">
        <f>COUNTIF('2. ROSC Active'!C2:C251,J19)</f>
        <v>1</v>
      </c>
    </row>
    <row r="20" spans="1:11" x14ac:dyDescent="0.25">
      <c r="J20" s="9" t="s">
        <v>57</v>
      </c>
      <c r="K20">
        <f>COUNTIF('2. ROSC Active'!C2:C251,J20)</f>
        <v>2</v>
      </c>
    </row>
    <row r="21" spans="1:11" x14ac:dyDescent="0.25">
      <c r="J21" s="9" t="s">
        <v>163</v>
      </c>
      <c r="K21">
        <f>COUNTIF('2. ROSC Active'!C2:C251,J21)</f>
        <v>0</v>
      </c>
    </row>
    <row r="22" spans="1:11" x14ac:dyDescent="0.25">
      <c r="J22" s="9" t="s">
        <v>162</v>
      </c>
      <c r="K22">
        <f>COUNTIF('2. ROSC Active'!C2:C251,J22)</f>
        <v>0</v>
      </c>
    </row>
    <row r="23" spans="1:11" x14ac:dyDescent="0.25">
      <c r="J23" s="9" t="s">
        <v>85</v>
      </c>
      <c r="K23">
        <f>COUNTIF('2. ROSC Active'!C2:C251,J23)</f>
        <v>2</v>
      </c>
    </row>
    <row r="24" spans="1:11" x14ac:dyDescent="0.25">
      <c r="J24" s="9" t="s">
        <v>171</v>
      </c>
      <c r="K24">
        <f>COUNTIF('2. ROSC Active'!C2:C251,J24)</f>
        <v>0</v>
      </c>
    </row>
    <row r="25" spans="1:11" x14ac:dyDescent="0.25">
      <c r="J25" s="9" t="s">
        <v>174</v>
      </c>
      <c r="K25">
        <f>COUNTIF('2. ROSC Active'!C2:C251,J25)</f>
        <v>0</v>
      </c>
    </row>
    <row r="26" spans="1:11" x14ac:dyDescent="0.25">
      <c r="J26" s="9" t="s">
        <v>173</v>
      </c>
      <c r="K26">
        <f>COUNTIF('2. ROSC Active'!C2:C251,J26)</f>
        <v>0</v>
      </c>
    </row>
    <row r="27" spans="1:11" x14ac:dyDescent="0.25">
      <c r="J27" s="9" t="s">
        <v>172</v>
      </c>
      <c r="K27">
        <f>COUNTIF('2. ROSC Active'!C2:C251,J27)</f>
        <v>0</v>
      </c>
    </row>
    <row r="28" spans="1:11" x14ac:dyDescent="0.25">
      <c r="J28" s="9" t="s">
        <v>168</v>
      </c>
      <c r="K28">
        <f>COUNTIF('2. ROSC Active'!C2:C251,J28)</f>
        <v>0</v>
      </c>
    </row>
    <row r="29" spans="1:11" x14ac:dyDescent="0.25">
      <c r="J29" s="9" t="s">
        <v>166</v>
      </c>
      <c r="K29">
        <f>COUNTIF('2. ROSC Active'!C2:C251,J29)</f>
        <v>0</v>
      </c>
    </row>
    <row r="30" spans="1:11" x14ac:dyDescent="0.25">
      <c r="J30" s="9" t="s">
        <v>167</v>
      </c>
      <c r="K30">
        <f>COUNTIF('2. ROSC Active'!C2:C251,J30)</f>
        <v>0</v>
      </c>
    </row>
    <row r="31" spans="1:11" x14ac:dyDescent="0.25">
      <c r="J31" s="9" t="s">
        <v>165</v>
      </c>
      <c r="K31">
        <f>COUNTIF('2. ROSC Active'!C2:C251,J31)</f>
        <v>0</v>
      </c>
    </row>
    <row r="32" spans="1:11" x14ac:dyDescent="0.25">
      <c r="J32" s="9" t="s">
        <v>169</v>
      </c>
      <c r="K32">
        <f>COUNTIF('2. ROSC Active'!C2:C251,J32)</f>
        <v>0</v>
      </c>
    </row>
    <row r="33" spans="10:11" x14ac:dyDescent="0.25">
      <c r="J33" s="9" t="s">
        <v>183</v>
      </c>
      <c r="K33">
        <f>COUNTIF('2. ROSC Active'!C2:C251,J33)</f>
        <v>0</v>
      </c>
    </row>
    <row r="34" spans="10:11" x14ac:dyDescent="0.25">
      <c r="J34" s="9" t="s">
        <v>138</v>
      </c>
      <c r="K34">
        <f>COUNTIF('2. ROSC Active'!C2:C251,J34)</f>
        <v>0</v>
      </c>
    </row>
    <row r="35" spans="10:11" x14ac:dyDescent="0.25">
      <c r="J35" s="9" t="s">
        <v>139</v>
      </c>
      <c r="K35">
        <f>COUNTIF('2. ROSC Active'!C2:C251,J35)</f>
        <v>0</v>
      </c>
    </row>
    <row r="36" spans="10:11" x14ac:dyDescent="0.25">
      <c r="J36" s="9" t="s">
        <v>29</v>
      </c>
      <c r="K36">
        <f>COUNTIF('2. ROSC Active'!C2:C251,J36)</f>
        <v>10</v>
      </c>
    </row>
    <row r="37" spans="10:11" x14ac:dyDescent="0.25">
      <c r="J37" s="9" t="s">
        <v>88</v>
      </c>
      <c r="K37">
        <f>COUNTIF('2. ROSC Active'!C2:C251,J37)</f>
        <v>1</v>
      </c>
    </row>
    <row r="38" spans="10:11" x14ac:dyDescent="0.25">
      <c r="J38" s="9" t="s">
        <v>77</v>
      </c>
      <c r="K38">
        <f>COUNTIF('2. ROSC Active'!C2:C251,J38)</f>
        <v>1</v>
      </c>
    </row>
    <row r="39" spans="10:11" x14ac:dyDescent="0.25">
      <c r="J39" s="9" t="s">
        <v>33</v>
      </c>
      <c r="K39">
        <f>COUNTIF('2. ROSC Active'!C2:C251,J39)</f>
        <v>9</v>
      </c>
    </row>
    <row r="40" spans="10:11" x14ac:dyDescent="0.25">
      <c r="J40" s="9" t="s">
        <v>43</v>
      </c>
      <c r="K40">
        <f>COUNTIF('2. ROSC Active'!C2:C251,J40)</f>
        <v>1</v>
      </c>
    </row>
    <row r="41" spans="10:11" x14ac:dyDescent="0.25">
      <c r="J41" s="9" t="s">
        <v>152</v>
      </c>
      <c r="K41">
        <f>COUNTIF('2. ROSC Active'!C2:C251,J41)</f>
        <v>0</v>
      </c>
    </row>
    <row r="42" spans="10:11" x14ac:dyDescent="0.25">
      <c r="J42" s="9" t="s">
        <v>185</v>
      </c>
      <c r="K42">
        <f>COUNTIF('2. ROSC Active'!C2:C251,J42)</f>
        <v>0</v>
      </c>
    </row>
    <row r="43" spans="10:11" x14ac:dyDescent="0.25">
      <c r="J43" s="9" t="s">
        <v>96</v>
      </c>
      <c r="K43">
        <f>COUNTIF('2. ROSC Active'!C2:C251,J43)</f>
        <v>9</v>
      </c>
    </row>
    <row r="44" spans="10:11" x14ac:dyDescent="0.25">
      <c r="J44" s="9" t="s">
        <v>151</v>
      </c>
      <c r="K44">
        <f>COUNTIF('2. ROSC Active'!C2:C251,J44)</f>
        <v>0</v>
      </c>
    </row>
    <row r="45" spans="10:11" x14ac:dyDescent="0.25">
      <c r="J45" s="9" t="s">
        <v>153</v>
      </c>
      <c r="K45">
        <f>COUNTIF('2. ROSC Active'!C2:C251,J45)</f>
        <v>0</v>
      </c>
    </row>
    <row r="46" spans="10:11" x14ac:dyDescent="0.25">
      <c r="J46" s="9" t="s">
        <v>70</v>
      </c>
      <c r="K46">
        <f>COUNTIF('2. ROSC Active'!C2:C251,J46)</f>
        <v>2</v>
      </c>
    </row>
    <row r="47" spans="10:11" x14ac:dyDescent="0.25">
      <c r="J47" s="9" t="s">
        <v>160</v>
      </c>
      <c r="K47">
        <f>COUNTIF('2. ROSC Active'!C2:C251,J47)</f>
        <v>0</v>
      </c>
    </row>
    <row r="48" spans="10:11" x14ac:dyDescent="0.25">
      <c r="J48" s="9" t="s">
        <v>54</v>
      </c>
      <c r="K48">
        <f>COUNTIF('2. ROSC Active'!C2:C251,J48)</f>
        <v>3</v>
      </c>
    </row>
    <row r="49" spans="10:11" x14ac:dyDescent="0.25">
      <c r="J49" s="9" t="s">
        <v>74</v>
      </c>
      <c r="K49">
        <f>COUNTIF('2. ROSC Active'!C2:C251,J49)</f>
        <v>1</v>
      </c>
    </row>
    <row r="50" spans="10:11" x14ac:dyDescent="0.25">
      <c r="J50" s="9" t="s">
        <v>176</v>
      </c>
      <c r="K50">
        <f>COUNTIF('2. ROSC Active'!C2:C251,J50)</f>
        <v>0</v>
      </c>
    </row>
    <row r="51" spans="10:11" x14ac:dyDescent="0.25">
      <c r="J51" s="9" t="s">
        <v>177</v>
      </c>
      <c r="K51">
        <f>COUNTIF('2. ROSC Active'!C2:C251,J51)</f>
        <v>0</v>
      </c>
    </row>
    <row r="52" spans="10:11" x14ac:dyDescent="0.25">
      <c r="J52" s="9" t="s">
        <v>180</v>
      </c>
      <c r="K52">
        <f>COUNTIF('2. ROSC Active'!C2:C251,J52)</f>
        <v>0</v>
      </c>
    </row>
    <row r="53" spans="10:11" x14ac:dyDescent="0.25">
      <c r="J53" s="9" t="s">
        <v>181</v>
      </c>
      <c r="K53">
        <f>COUNTIF('2. ROSC Active'!C2:C251,J53)</f>
        <v>0</v>
      </c>
    </row>
    <row r="55" spans="10:11" x14ac:dyDescent="0.25">
      <c r="J55" s="9" t="s">
        <v>186</v>
      </c>
      <c r="K55">
        <f>SUM(K2:K53)</f>
        <v>52</v>
      </c>
    </row>
    <row r="56" spans="10:11" x14ac:dyDescent="0.25">
      <c r="J56" s="9" t="s">
        <v>187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F034BD-5149-4703-93F5-E574996D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34824D-CFF9-48B9-9766-5CF3B5526452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3.xml><?xml version="1.0" encoding="utf-8"?>
<ds:datastoreItem xmlns:ds="http://schemas.openxmlformats.org/officeDocument/2006/customXml" ds:itemID="{3DFC0F27-17A0-48C2-A50F-CDEA879F6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2025-02-11T19:16:48Z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